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02\share\組合共有\旧ごみ焼却施設解体工事\02様式\"/>
    </mc:Choice>
  </mc:AlternateContent>
  <xr:revisionPtr revIDLastSave="0" documentId="13_ncr:1_{259AEA3E-2079-4E6D-A927-0BE3EBDE5EC2}" xr6:coauthVersionLast="47" xr6:coauthVersionMax="47" xr10:uidLastSave="{00000000-0000-0000-0000-000000000000}"/>
  <bookViews>
    <workbookView xWindow="-120" yWindow="-120" windowWidth="20730" windowHeight="11160" tabRatio="819" activeTab="3" xr2:uid="{00000000-000D-0000-FFFF-FFFF00000000}"/>
  </bookViews>
  <sheets>
    <sheet name="表紙" sheetId="247" r:id="rId1"/>
    <sheet name="焼却総括" sheetId="199" r:id="rId2"/>
    <sheet name="①H15環境省諸経費計算シート " sheetId="254" r:id="rId3"/>
    <sheet name="1焼却施設科目" sheetId="250" r:id="rId4"/>
    <sheet name="1焼却施設細目" sheetId="251" r:id="rId5"/>
    <sheet name="別紙明細1" sheetId="255" r:id="rId6"/>
    <sheet name="積上げ共通仮設費" sheetId="2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????" localSheetId="2">[1]ｺﾋﾟｰc!#REF!</definedName>
    <definedName name="_????" localSheetId="5">[1]ｺﾋﾟｰc!#REF!</definedName>
    <definedName name="_????">[1]ｺﾋﾟｰc!#REF!</definedName>
    <definedName name="_????_3" localSheetId="2">[1]ｺﾋﾟｰc!#REF!</definedName>
    <definedName name="_????_3" localSheetId="5">[1]ｺﾋﾟｰc!#REF!</definedName>
    <definedName name="_????_3">[1]ｺﾋﾟｰc!#REF!</definedName>
    <definedName name="_?_" localSheetId="2">[2]ｺﾋﾟｰc!#REF!</definedName>
    <definedName name="_?_" localSheetId="3">[2]ｺﾋﾟｰc!#REF!</definedName>
    <definedName name="_?_" localSheetId="1">[2]ｺﾋﾟｰc!#REF!</definedName>
    <definedName name="_?_" localSheetId="0">[2]ｺﾋﾟｰc!#REF!</definedName>
    <definedName name="_?_" localSheetId="5">[2]ｺﾋﾟｰc!#REF!</definedName>
    <definedName name="_?_">[2]ｺﾋﾟｰc!#REF!</definedName>
    <definedName name="_?__3" localSheetId="5">[2]ｺﾋﾟｰc!#REF!</definedName>
    <definedName name="_?__3">[2]ｺﾋﾟｰc!#REF!</definedName>
    <definedName name="_____________DAT1" localSheetId="1">#REF!</definedName>
    <definedName name="_____________DAT1" localSheetId="5">#REF!</definedName>
    <definedName name="_____________DAT1">#REF!</definedName>
    <definedName name="_____________DAT10" localSheetId="1">#REF!</definedName>
    <definedName name="_____________DAT10" localSheetId="5">#REF!</definedName>
    <definedName name="_____________DAT10">#REF!</definedName>
    <definedName name="_____________DAT11" localSheetId="1">#REF!</definedName>
    <definedName name="_____________DAT11" localSheetId="5">#REF!</definedName>
    <definedName name="_____________DAT11">#REF!</definedName>
    <definedName name="_____________DAT12" localSheetId="1">#REF!</definedName>
    <definedName name="_____________DAT12" localSheetId="5">#REF!</definedName>
    <definedName name="_____________DAT12">#REF!</definedName>
    <definedName name="_____________DAT13" localSheetId="1">#REF!</definedName>
    <definedName name="_____________DAT13" localSheetId="5">#REF!</definedName>
    <definedName name="_____________DAT13">#REF!</definedName>
    <definedName name="_____________DAT14" localSheetId="1">#REF!</definedName>
    <definedName name="_____________DAT14" localSheetId="5">#REF!</definedName>
    <definedName name="_____________DAT14">#REF!</definedName>
    <definedName name="_____________DAT15" localSheetId="1">#REF!</definedName>
    <definedName name="_____________DAT15" localSheetId="5">#REF!</definedName>
    <definedName name="_____________DAT15">#REF!</definedName>
    <definedName name="_____________DAT16" localSheetId="1">#REF!</definedName>
    <definedName name="_____________DAT16" localSheetId="5">#REF!</definedName>
    <definedName name="_____________DAT16">#REF!</definedName>
    <definedName name="_____________DAT17" localSheetId="1">#REF!</definedName>
    <definedName name="_____________DAT17" localSheetId="5">#REF!</definedName>
    <definedName name="_____________DAT17">#REF!</definedName>
    <definedName name="_____________DAT18" localSheetId="1">#REF!</definedName>
    <definedName name="_____________DAT18" localSheetId="5">#REF!</definedName>
    <definedName name="_____________DAT18">#REF!</definedName>
    <definedName name="_____________DAT19" localSheetId="1">#REF!</definedName>
    <definedName name="_____________DAT19" localSheetId="5">#REF!</definedName>
    <definedName name="_____________DAT19">#REF!</definedName>
    <definedName name="_____________DAT2" localSheetId="1">#REF!</definedName>
    <definedName name="_____________DAT2" localSheetId="5">#REF!</definedName>
    <definedName name="_____________DAT2">#REF!</definedName>
    <definedName name="_____________DAT20" localSheetId="1">#REF!</definedName>
    <definedName name="_____________DAT20" localSheetId="5">#REF!</definedName>
    <definedName name="_____________DAT20">#REF!</definedName>
    <definedName name="_____________DAT3" localSheetId="1">#REF!</definedName>
    <definedName name="_____________DAT3" localSheetId="5">#REF!</definedName>
    <definedName name="_____________DAT3">#REF!</definedName>
    <definedName name="_____________DAT4" localSheetId="1">#REF!</definedName>
    <definedName name="_____________DAT4" localSheetId="5">#REF!</definedName>
    <definedName name="_____________DAT4">#REF!</definedName>
    <definedName name="_____________DAT5" localSheetId="1">#REF!</definedName>
    <definedName name="_____________DAT5" localSheetId="5">#REF!</definedName>
    <definedName name="_____________DAT5">#REF!</definedName>
    <definedName name="_____________DAT6" localSheetId="1">#REF!</definedName>
    <definedName name="_____________DAT6" localSheetId="5">#REF!</definedName>
    <definedName name="_____________DAT6">#REF!</definedName>
    <definedName name="_____________DAT7" localSheetId="1">#REF!</definedName>
    <definedName name="_____________DAT7" localSheetId="5">#REF!</definedName>
    <definedName name="_____________DAT7">#REF!</definedName>
    <definedName name="_____________DAT8" localSheetId="1">#REF!</definedName>
    <definedName name="_____________DAT8" localSheetId="5">#REF!</definedName>
    <definedName name="_____________DAT8">#REF!</definedName>
    <definedName name="_____________DAT9" localSheetId="1">#REF!</definedName>
    <definedName name="_____________DAT9" localSheetId="5">#REF!</definedName>
    <definedName name="_____________DAT9">#REF!</definedName>
    <definedName name="____________DAT1" localSheetId="1">#REF!</definedName>
    <definedName name="____________DAT1" localSheetId="5">#REF!</definedName>
    <definedName name="____________DAT1">#REF!</definedName>
    <definedName name="____________DAT10" localSheetId="1">#REF!</definedName>
    <definedName name="____________DAT10" localSheetId="5">#REF!</definedName>
    <definedName name="____________DAT10">#REF!</definedName>
    <definedName name="____________DAT11" localSheetId="1">#REF!</definedName>
    <definedName name="____________DAT11" localSheetId="5">#REF!</definedName>
    <definedName name="____________DAT11">#REF!</definedName>
    <definedName name="____________DAT12" localSheetId="1">#REF!</definedName>
    <definedName name="____________DAT12" localSheetId="5">#REF!</definedName>
    <definedName name="____________DAT12">#REF!</definedName>
    <definedName name="____________DAT13" localSheetId="1">#REF!</definedName>
    <definedName name="____________DAT13" localSheetId="5">#REF!</definedName>
    <definedName name="____________DAT13">#REF!</definedName>
    <definedName name="____________DAT14" localSheetId="1">#REF!</definedName>
    <definedName name="____________DAT14" localSheetId="5">#REF!</definedName>
    <definedName name="____________DAT14">#REF!</definedName>
    <definedName name="____________DAT15" localSheetId="1">#REF!</definedName>
    <definedName name="____________DAT15" localSheetId="5">#REF!</definedName>
    <definedName name="____________DAT15">#REF!</definedName>
    <definedName name="____________DAT16" localSheetId="1">#REF!</definedName>
    <definedName name="____________DAT16" localSheetId="5">#REF!</definedName>
    <definedName name="____________DAT16">#REF!</definedName>
    <definedName name="____________DAT17" localSheetId="1">#REF!</definedName>
    <definedName name="____________DAT17" localSheetId="5">#REF!</definedName>
    <definedName name="____________DAT17">#REF!</definedName>
    <definedName name="____________DAT18" localSheetId="1">#REF!</definedName>
    <definedName name="____________DAT18" localSheetId="5">#REF!</definedName>
    <definedName name="____________DAT18">#REF!</definedName>
    <definedName name="____________DAT19" localSheetId="1">#REF!</definedName>
    <definedName name="____________DAT19" localSheetId="5">#REF!</definedName>
    <definedName name="____________DAT19">#REF!</definedName>
    <definedName name="____________DAT2" localSheetId="1">#REF!</definedName>
    <definedName name="____________DAT2" localSheetId="5">#REF!</definedName>
    <definedName name="____________DAT2">#REF!</definedName>
    <definedName name="____________DAT20" localSheetId="1">#REF!</definedName>
    <definedName name="____________DAT20" localSheetId="5">#REF!</definedName>
    <definedName name="____________DAT20">#REF!</definedName>
    <definedName name="____________DAT3" localSheetId="1">#REF!</definedName>
    <definedName name="____________DAT3" localSheetId="5">#REF!</definedName>
    <definedName name="____________DAT3">#REF!</definedName>
    <definedName name="____________DAT4" localSheetId="1">#REF!</definedName>
    <definedName name="____________DAT4" localSheetId="5">#REF!</definedName>
    <definedName name="____________DAT4">#REF!</definedName>
    <definedName name="____________DAT5" localSheetId="1">#REF!</definedName>
    <definedName name="____________DAT5" localSheetId="5">#REF!</definedName>
    <definedName name="____________DAT5">#REF!</definedName>
    <definedName name="____________DAT6" localSheetId="1">#REF!</definedName>
    <definedName name="____________DAT6" localSheetId="5">#REF!</definedName>
    <definedName name="____________DAT6">#REF!</definedName>
    <definedName name="____________DAT7" localSheetId="1">#REF!</definedName>
    <definedName name="____________DAT7" localSheetId="5">#REF!</definedName>
    <definedName name="____________DAT7">#REF!</definedName>
    <definedName name="____________DAT8" localSheetId="1">#REF!</definedName>
    <definedName name="____________DAT8" localSheetId="5">#REF!</definedName>
    <definedName name="____________DAT8">#REF!</definedName>
    <definedName name="____________DAT9" localSheetId="1">#REF!</definedName>
    <definedName name="____________DAT9" localSheetId="5">#REF!</definedName>
    <definedName name="____________DAT9">#REF!</definedName>
    <definedName name="___________DAT1" localSheetId="1">#REF!</definedName>
    <definedName name="___________DAT1" localSheetId="5">#REF!</definedName>
    <definedName name="___________DAT1">#REF!</definedName>
    <definedName name="___________DAT1_1" localSheetId="5">#REF!</definedName>
    <definedName name="___________DAT1_1">#REF!</definedName>
    <definedName name="___________DAT10" localSheetId="1">#REF!</definedName>
    <definedName name="___________DAT10" localSheetId="5">#REF!</definedName>
    <definedName name="___________DAT10">#REF!</definedName>
    <definedName name="___________DAT10_1" localSheetId="5">#REF!</definedName>
    <definedName name="___________DAT10_1">#REF!</definedName>
    <definedName name="___________DAT11" localSheetId="1">#REF!</definedName>
    <definedName name="___________DAT11" localSheetId="5">#REF!</definedName>
    <definedName name="___________DAT11">#REF!</definedName>
    <definedName name="___________DAT11_1" localSheetId="5">#REF!</definedName>
    <definedName name="___________DAT11_1">#REF!</definedName>
    <definedName name="___________DAT12" localSheetId="1">#REF!</definedName>
    <definedName name="___________DAT12" localSheetId="5">#REF!</definedName>
    <definedName name="___________DAT12">#REF!</definedName>
    <definedName name="___________DAT12_1" localSheetId="5">#REF!</definedName>
    <definedName name="___________DAT12_1">#REF!</definedName>
    <definedName name="___________DAT13" localSheetId="1">#REF!</definedName>
    <definedName name="___________DAT13" localSheetId="5">#REF!</definedName>
    <definedName name="___________DAT13">#REF!</definedName>
    <definedName name="___________DAT13_1" localSheetId="5">#REF!</definedName>
    <definedName name="___________DAT13_1">#REF!</definedName>
    <definedName name="___________DAT14" localSheetId="1">#REF!</definedName>
    <definedName name="___________DAT14" localSheetId="5">#REF!</definedName>
    <definedName name="___________DAT14">#REF!</definedName>
    <definedName name="___________DAT14_1" localSheetId="5">#REF!</definedName>
    <definedName name="___________DAT14_1">#REF!</definedName>
    <definedName name="___________DAT15" localSheetId="1">#REF!</definedName>
    <definedName name="___________DAT15" localSheetId="5">#REF!</definedName>
    <definedName name="___________DAT15">#REF!</definedName>
    <definedName name="___________DAT15_1" localSheetId="5">#REF!</definedName>
    <definedName name="___________DAT15_1">#REF!</definedName>
    <definedName name="___________DAT16" localSheetId="1">#REF!</definedName>
    <definedName name="___________DAT16" localSheetId="5">#REF!</definedName>
    <definedName name="___________DAT16">#REF!</definedName>
    <definedName name="___________DAT16_1" localSheetId="5">#REF!</definedName>
    <definedName name="___________DAT16_1">#REF!</definedName>
    <definedName name="___________DAT17" localSheetId="1">#REF!</definedName>
    <definedName name="___________DAT17" localSheetId="5">#REF!</definedName>
    <definedName name="___________DAT17">#REF!</definedName>
    <definedName name="___________DAT17_1" localSheetId="5">#REF!</definedName>
    <definedName name="___________DAT17_1">#REF!</definedName>
    <definedName name="___________DAT18" localSheetId="1">#REF!</definedName>
    <definedName name="___________DAT18" localSheetId="5">#REF!</definedName>
    <definedName name="___________DAT18">#REF!</definedName>
    <definedName name="___________DAT18_1" localSheetId="5">#REF!</definedName>
    <definedName name="___________DAT18_1">#REF!</definedName>
    <definedName name="___________DAT19" localSheetId="1">#REF!</definedName>
    <definedName name="___________DAT19" localSheetId="5">#REF!</definedName>
    <definedName name="___________DAT19">#REF!</definedName>
    <definedName name="___________DAT19_1" localSheetId="5">#REF!</definedName>
    <definedName name="___________DAT19_1">#REF!</definedName>
    <definedName name="___________DAT2" localSheetId="1">#REF!</definedName>
    <definedName name="___________DAT2" localSheetId="5">#REF!</definedName>
    <definedName name="___________DAT2">#REF!</definedName>
    <definedName name="___________DAT2_1" localSheetId="5">#REF!</definedName>
    <definedName name="___________DAT2_1">#REF!</definedName>
    <definedName name="___________DAT20" localSheetId="1">#REF!</definedName>
    <definedName name="___________DAT20" localSheetId="5">#REF!</definedName>
    <definedName name="___________DAT20">#REF!</definedName>
    <definedName name="___________DAT20_1" localSheetId="5">#REF!</definedName>
    <definedName name="___________DAT20_1">#REF!</definedName>
    <definedName name="___________DAT3" localSheetId="1">#REF!</definedName>
    <definedName name="___________DAT3" localSheetId="5">#REF!</definedName>
    <definedName name="___________DAT3">#REF!</definedName>
    <definedName name="___________DAT3_1" localSheetId="5">#REF!</definedName>
    <definedName name="___________DAT3_1">#REF!</definedName>
    <definedName name="___________DAT4" localSheetId="1">#REF!</definedName>
    <definedName name="___________DAT4" localSheetId="5">#REF!</definedName>
    <definedName name="___________DAT4">#REF!</definedName>
    <definedName name="___________DAT4_1" localSheetId="5">#REF!</definedName>
    <definedName name="___________DAT4_1">#REF!</definedName>
    <definedName name="___________DAT5" localSheetId="1">#REF!</definedName>
    <definedName name="___________DAT5" localSheetId="5">#REF!</definedName>
    <definedName name="___________DAT5">#REF!</definedName>
    <definedName name="___________DAT5_1" localSheetId="5">#REF!</definedName>
    <definedName name="___________DAT5_1">#REF!</definedName>
    <definedName name="___________DAT6" localSheetId="1">#REF!</definedName>
    <definedName name="___________DAT6" localSheetId="5">#REF!</definedName>
    <definedName name="___________DAT6">#REF!</definedName>
    <definedName name="___________DAT6_1" localSheetId="5">#REF!</definedName>
    <definedName name="___________DAT6_1">#REF!</definedName>
    <definedName name="___________DAT7" localSheetId="1">#REF!</definedName>
    <definedName name="___________DAT7" localSheetId="5">#REF!</definedName>
    <definedName name="___________DAT7">#REF!</definedName>
    <definedName name="___________DAT7_1" localSheetId="5">#REF!</definedName>
    <definedName name="___________DAT7_1">#REF!</definedName>
    <definedName name="___________DAT8" localSheetId="1">#REF!</definedName>
    <definedName name="___________DAT8" localSheetId="5">#REF!</definedName>
    <definedName name="___________DAT8">#REF!</definedName>
    <definedName name="___________DAT8_1" localSheetId="5">#REF!</definedName>
    <definedName name="___________DAT8_1">#REF!</definedName>
    <definedName name="___________DAT9" localSheetId="1">#REF!</definedName>
    <definedName name="___________DAT9" localSheetId="5">#REF!</definedName>
    <definedName name="___________DAT9">#REF!</definedName>
    <definedName name="___________DAT9_1" localSheetId="5">#REF!</definedName>
    <definedName name="___________DAT9_1">#REF!</definedName>
    <definedName name="__________DAT1" localSheetId="1">#REF!</definedName>
    <definedName name="__________DAT1" localSheetId="5">#REF!</definedName>
    <definedName name="__________DAT1">#REF!</definedName>
    <definedName name="__________DAT1_1" localSheetId="5">#REF!</definedName>
    <definedName name="__________DAT1_1">#REF!</definedName>
    <definedName name="__________DAT10" localSheetId="1">#REF!</definedName>
    <definedName name="__________DAT10" localSheetId="5">#REF!</definedName>
    <definedName name="__________DAT10">#REF!</definedName>
    <definedName name="__________DAT10_1" localSheetId="5">#REF!</definedName>
    <definedName name="__________DAT10_1">#REF!</definedName>
    <definedName name="__________DAT11" localSheetId="1">#REF!</definedName>
    <definedName name="__________DAT11" localSheetId="5">#REF!</definedName>
    <definedName name="__________DAT11">#REF!</definedName>
    <definedName name="__________DAT11_1" localSheetId="5">#REF!</definedName>
    <definedName name="__________DAT11_1">#REF!</definedName>
    <definedName name="__________DAT12" localSheetId="1">#REF!</definedName>
    <definedName name="__________DAT12" localSheetId="5">#REF!</definedName>
    <definedName name="__________DAT12">#REF!</definedName>
    <definedName name="__________DAT12_1" localSheetId="5">#REF!</definedName>
    <definedName name="__________DAT12_1">#REF!</definedName>
    <definedName name="__________DAT13" localSheetId="1">#REF!</definedName>
    <definedName name="__________DAT13" localSheetId="5">#REF!</definedName>
    <definedName name="__________DAT13">#REF!</definedName>
    <definedName name="__________DAT13_1" localSheetId="5">#REF!</definedName>
    <definedName name="__________DAT13_1">#REF!</definedName>
    <definedName name="__________DAT14" localSheetId="1">#REF!</definedName>
    <definedName name="__________DAT14" localSheetId="5">#REF!</definedName>
    <definedName name="__________DAT14">#REF!</definedName>
    <definedName name="__________DAT14_1" localSheetId="5">#REF!</definedName>
    <definedName name="__________DAT14_1">#REF!</definedName>
    <definedName name="__________DAT15" localSheetId="1">#REF!</definedName>
    <definedName name="__________DAT15" localSheetId="5">#REF!</definedName>
    <definedName name="__________DAT15">#REF!</definedName>
    <definedName name="__________DAT15_1" localSheetId="5">#REF!</definedName>
    <definedName name="__________DAT15_1">#REF!</definedName>
    <definedName name="__________DAT16" localSheetId="1">#REF!</definedName>
    <definedName name="__________DAT16" localSheetId="5">#REF!</definedName>
    <definedName name="__________DAT16">#REF!</definedName>
    <definedName name="__________DAT16_1" localSheetId="5">#REF!</definedName>
    <definedName name="__________DAT16_1">#REF!</definedName>
    <definedName name="__________DAT17" localSheetId="1">#REF!</definedName>
    <definedName name="__________DAT17" localSheetId="5">#REF!</definedName>
    <definedName name="__________DAT17">#REF!</definedName>
    <definedName name="__________DAT17_1" localSheetId="5">#REF!</definedName>
    <definedName name="__________DAT17_1">#REF!</definedName>
    <definedName name="__________DAT18" localSheetId="1">#REF!</definedName>
    <definedName name="__________DAT18" localSheetId="5">#REF!</definedName>
    <definedName name="__________DAT18">#REF!</definedName>
    <definedName name="__________DAT18_1" localSheetId="5">#REF!</definedName>
    <definedName name="__________DAT18_1">#REF!</definedName>
    <definedName name="__________DAT19" localSheetId="1">#REF!</definedName>
    <definedName name="__________DAT19" localSheetId="5">#REF!</definedName>
    <definedName name="__________DAT19">#REF!</definedName>
    <definedName name="__________DAT19_1" localSheetId="5">#REF!</definedName>
    <definedName name="__________DAT19_1">#REF!</definedName>
    <definedName name="__________DAT2" localSheetId="1">#REF!</definedName>
    <definedName name="__________DAT2" localSheetId="5">#REF!</definedName>
    <definedName name="__________DAT2">#REF!</definedName>
    <definedName name="__________DAT2_1" localSheetId="5">#REF!</definedName>
    <definedName name="__________DAT2_1">#REF!</definedName>
    <definedName name="__________DAT20" localSheetId="1">#REF!</definedName>
    <definedName name="__________DAT20" localSheetId="5">#REF!</definedName>
    <definedName name="__________DAT20">#REF!</definedName>
    <definedName name="__________DAT20_1" localSheetId="5">#REF!</definedName>
    <definedName name="__________DAT20_1">#REF!</definedName>
    <definedName name="__________DAT3" localSheetId="1">#REF!</definedName>
    <definedName name="__________DAT3" localSheetId="5">#REF!</definedName>
    <definedName name="__________DAT3">#REF!</definedName>
    <definedName name="__________DAT3_1" localSheetId="5">#REF!</definedName>
    <definedName name="__________DAT3_1">#REF!</definedName>
    <definedName name="__________DAT4" localSheetId="1">#REF!</definedName>
    <definedName name="__________DAT4" localSheetId="5">#REF!</definedName>
    <definedName name="__________DAT4">#REF!</definedName>
    <definedName name="__________DAT4_1" localSheetId="5">#REF!</definedName>
    <definedName name="__________DAT4_1">#REF!</definedName>
    <definedName name="__________DAT5" localSheetId="1">#REF!</definedName>
    <definedName name="__________DAT5" localSheetId="5">#REF!</definedName>
    <definedName name="__________DAT5">#REF!</definedName>
    <definedName name="__________DAT5_1" localSheetId="5">#REF!</definedName>
    <definedName name="__________DAT5_1">#REF!</definedName>
    <definedName name="__________DAT6" localSheetId="1">#REF!</definedName>
    <definedName name="__________DAT6" localSheetId="5">#REF!</definedName>
    <definedName name="__________DAT6">#REF!</definedName>
    <definedName name="__________DAT6_1" localSheetId="5">#REF!</definedName>
    <definedName name="__________DAT6_1">#REF!</definedName>
    <definedName name="__________DAT7" localSheetId="1">#REF!</definedName>
    <definedName name="__________DAT7" localSheetId="5">#REF!</definedName>
    <definedName name="__________DAT7">#REF!</definedName>
    <definedName name="__________DAT7_1" localSheetId="5">#REF!</definedName>
    <definedName name="__________DAT7_1">#REF!</definedName>
    <definedName name="__________DAT8" localSheetId="1">#REF!</definedName>
    <definedName name="__________DAT8" localSheetId="5">#REF!</definedName>
    <definedName name="__________DAT8">#REF!</definedName>
    <definedName name="__________DAT8_1" localSheetId="5">#REF!</definedName>
    <definedName name="__________DAT8_1">#REF!</definedName>
    <definedName name="__________DAT9" localSheetId="1">#REF!</definedName>
    <definedName name="__________DAT9" localSheetId="5">#REF!</definedName>
    <definedName name="__________DAT9">#REF!</definedName>
    <definedName name="__________DAT9_1" localSheetId="5">#REF!</definedName>
    <definedName name="__________DAT9_1">#REF!</definedName>
    <definedName name="_________DAT1" localSheetId="2">#REF!</definedName>
    <definedName name="_________DAT1" localSheetId="1">#REF!</definedName>
    <definedName name="_________DAT1" localSheetId="5">#REF!</definedName>
    <definedName name="_________DAT1">#REF!</definedName>
    <definedName name="_________DAT1_1" localSheetId="5">#REF!</definedName>
    <definedName name="_________DAT1_1">#REF!</definedName>
    <definedName name="_________DAT10" localSheetId="2">#REF!</definedName>
    <definedName name="_________DAT10" localSheetId="1">#REF!</definedName>
    <definedName name="_________DAT10" localSheetId="5">#REF!</definedName>
    <definedName name="_________DAT10">#REF!</definedName>
    <definedName name="_________DAT10_1" localSheetId="5">#REF!</definedName>
    <definedName name="_________DAT10_1">#REF!</definedName>
    <definedName name="_________DAT11" localSheetId="2">#REF!</definedName>
    <definedName name="_________DAT11" localSheetId="1">#REF!</definedName>
    <definedName name="_________DAT11" localSheetId="5">#REF!</definedName>
    <definedName name="_________DAT11">#REF!</definedName>
    <definedName name="_________DAT11_1" localSheetId="5">#REF!</definedName>
    <definedName name="_________DAT11_1">#REF!</definedName>
    <definedName name="_________DAT12" localSheetId="1">#REF!</definedName>
    <definedName name="_________DAT12" localSheetId="5">#REF!</definedName>
    <definedName name="_________DAT12">#REF!</definedName>
    <definedName name="_________DAT12_1" localSheetId="5">#REF!</definedName>
    <definedName name="_________DAT12_1">#REF!</definedName>
    <definedName name="_________DAT13" localSheetId="1">#REF!</definedName>
    <definedName name="_________DAT13" localSheetId="5">#REF!</definedName>
    <definedName name="_________DAT13">#REF!</definedName>
    <definedName name="_________DAT13_1" localSheetId="5">#REF!</definedName>
    <definedName name="_________DAT13_1">#REF!</definedName>
    <definedName name="_________DAT14" localSheetId="1">#REF!</definedName>
    <definedName name="_________DAT14" localSheetId="5">#REF!</definedName>
    <definedName name="_________DAT14">#REF!</definedName>
    <definedName name="_________DAT14_1" localSheetId="5">#REF!</definedName>
    <definedName name="_________DAT14_1">#REF!</definedName>
    <definedName name="_________DAT15" localSheetId="1">#REF!</definedName>
    <definedName name="_________DAT15" localSheetId="5">#REF!</definedName>
    <definedName name="_________DAT15">#REF!</definedName>
    <definedName name="_________DAT15_1" localSheetId="5">#REF!</definedName>
    <definedName name="_________DAT15_1">#REF!</definedName>
    <definedName name="_________DAT16" localSheetId="1">#REF!</definedName>
    <definedName name="_________DAT16" localSheetId="5">#REF!</definedName>
    <definedName name="_________DAT16">#REF!</definedName>
    <definedName name="_________DAT16_1" localSheetId="5">#REF!</definedName>
    <definedName name="_________DAT16_1">#REF!</definedName>
    <definedName name="_________DAT17" localSheetId="1">#REF!</definedName>
    <definedName name="_________DAT17" localSheetId="5">#REF!</definedName>
    <definedName name="_________DAT17">#REF!</definedName>
    <definedName name="_________DAT17_1" localSheetId="5">#REF!</definedName>
    <definedName name="_________DAT17_1">#REF!</definedName>
    <definedName name="_________DAT18" localSheetId="1">#REF!</definedName>
    <definedName name="_________DAT18" localSheetId="5">#REF!</definedName>
    <definedName name="_________DAT18">#REF!</definedName>
    <definedName name="_________DAT18_1" localSheetId="5">#REF!</definedName>
    <definedName name="_________DAT18_1">#REF!</definedName>
    <definedName name="_________DAT19" localSheetId="1">#REF!</definedName>
    <definedName name="_________DAT19" localSheetId="5">#REF!</definedName>
    <definedName name="_________DAT19">#REF!</definedName>
    <definedName name="_________DAT19_1" localSheetId="5">#REF!</definedName>
    <definedName name="_________DAT19_1">#REF!</definedName>
    <definedName name="_________DAT2" localSheetId="1">#REF!</definedName>
    <definedName name="_________DAT2" localSheetId="5">#REF!</definedName>
    <definedName name="_________DAT2">#REF!</definedName>
    <definedName name="_________DAT2_1" localSheetId="5">#REF!</definedName>
    <definedName name="_________DAT2_1">#REF!</definedName>
    <definedName name="_________DAT20" localSheetId="1">#REF!</definedName>
    <definedName name="_________DAT20" localSheetId="5">#REF!</definedName>
    <definedName name="_________DAT20">#REF!</definedName>
    <definedName name="_________DAT20_1" localSheetId="5">#REF!</definedName>
    <definedName name="_________DAT20_1">#REF!</definedName>
    <definedName name="_________DAT3" localSheetId="1">#REF!</definedName>
    <definedName name="_________DAT3" localSheetId="5">#REF!</definedName>
    <definedName name="_________DAT3">#REF!</definedName>
    <definedName name="_________DAT3_1" localSheetId="5">#REF!</definedName>
    <definedName name="_________DAT3_1">#REF!</definedName>
    <definedName name="_________DAT4" localSheetId="1">#REF!</definedName>
    <definedName name="_________DAT4" localSheetId="5">#REF!</definedName>
    <definedName name="_________DAT4">#REF!</definedName>
    <definedName name="_________DAT4_1" localSheetId="5">#REF!</definedName>
    <definedName name="_________DAT4_1">#REF!</definedName>
    <definedName name="_________DAT5" localSheetId="1">#REF!</definedName>
    <definedName name="_________DAT5" localSheetId="5">#REF!</definedName>
    <definedName name="_________DAT5">#REF!</definedName>
    <definedName name="_________DAT5_1" localSheetId="5">#REF!</definedName>
    <definedName name="_________DAT5_1">#REF!</definedName>
    <definedName name="_________DAT6" localSheetId="1">#REF!</definedName>
    <definedName name="_________DAT6" localSheetId="5">#REF!</definedName>
    <definedName name="_________DAT6">#REF!</definedName>
    <definedName name="_________DAT6_1" localSheetId="5">#REF!</definedName>
    <definedName name="_________DAT6_1">#REF!</definedName>
    <definedName name="_________DAT7" localSheetId="1">#REF!</definedName>
    <definedName name="_________DAT7" localSheetId="5">#REF!</definedName>
    <definedName name="_________DAT7">#REF!</definedName>
    <definedName name="_________DAT7_1" localSheetId="5">#REF!</definedName>
    <definedName name="_________DAT7_1">#REF!</definedName>
    <definedName name="_________DAT8" localSheetId="1">#REF!</definedName>
    <definedName name="_________DAT8" localSheetId="5">#REF!</definedName>
    <definedName name="_________DAT8">#REF!</definedName>
    <definedName name="_________DAT8_1" localSheetId="5">#REF!</definedName>
    <definedName name="_________DAT8_1">#REF!</definedName>
    <definedName name="_________DAT9" localSheetId="1">#REF!</definedName>
    <definedName name="_________DAT9" localSheetId="5">#REF!</definedName>
    <definedName name="_________DAT9">#REF!</definedName>
    <definedName name="_________DAT9_1" localSheetId="5">#REF!</definedName>
    <definedName name="_________DAT9_1">#REF!</definedName>
    <definedName name="________Ａ１" localSheetId="1">#REF!</definedName>
    <definedName name="________Ａ１" localSheetId="5">#REF!</definedName>
    <definedName name="________Ａ１">#REF!</definedName>
    <definedName name="________DAT1" localSheetId="2">#REF!</definedName>
    <definedName name="________DAT1" localSheetId="3">#REF!</definedName>
    <definedName name="________DAT1" localSheetId="1">#REF!</definedName>
    <definedName name="________DAT1" localSheetId="5">#REF!</definedName>
    <definedName name="________DAT1">#REF!</definedName>
    <definedName name="________DAT1_1" localSheetId="5">#REF!</definedName>
    <definedName name="________DAT1_1">#REF!</definedName>
    <definedName name="________DAT1_3" localSheetId="5">#REF!</definedName>
    <definedName name="________DAT1_3">#REF!</definedName>
    <definedName name="________DAT10" localSheetId="3">#REF!</definedName>
    <definedName name="________DAT10" localSheetId="1">#REF!</definedName>
    <definedName name="________DAT10" localSheetId="5">#REF!</definedName>
    <definedName name="________DAT10">#REF!</definedName>
    <definedName name="________DAT10_1" localSheetId="5">#REF!</definedName>
    <definedName name="________DAT10_1">#REF!</definedName>
    <definedName name="________DAT11" localSheetId="3">#REF!</definedName>
    <definedName name="________DAT11" localSheetId="1">#REF!</definedName>
    <definedName name="________DAT11" localSheetId="5">#REF!</definedName>
    <definedName name="________DAT11">#REF!</definedName>
    <definedName name="________DAT11_1" localSheetId="5">#REF!</definedName>
    <definedName name="________DAT11_1">#REF!</definedName>
    <definedName name="________DAT12" localSheetId="3">#REF!</definedName>
    <definedName name="________DAT12" localSheetId="1">#REF!</definedName>
    <definedName name="________DAT12" localSheetId="5">#REF!</definedName>
    <definedName name="________DAT12">#REF!</definedName>
    <definedName name="________DAT12_1" localSheetId="5">#REF!</definedName>
    <definedName name="________DAT12_1">#REF!</definedName>
    <definedName name="________DAT13" localSheetId="3">#REF!</definedName>
    <definedName name="________DAT13" localSheetId="1">#REF!</definedName>
    <definedName name="________DAT13" localSheetId="5">#REF!</definedName>
    <definedName name="________DAT13">#REF!</definedName>
    <definedName name="________DAT13_1" localSheetId="5">#REF!</definedName>
    <definedName name="________DAT13_1">#REF!</definedName>
    <definedName name="________DAT14" localSheetId="3">#REF!</definedName>
    <definedName name="________DAT14" localSheetId="1">#REF!</definedName>
    <definedName name="________DAT14" localSheetId="5">#REF!</definedName>
    <definedName name="________DAT14">#REF!</definedName>
    <definedName name="________DAT14_1" localSheetId="5">#REF!</definedName>
    <definedName name="________DAT14_1">#REF!</definedName>
    <definedName name="________DAT15" localSheetId="3">#REF!</definedName>
    <definedName name="________DAT15" localSheetId="1">#REF!</definedName>
    <definedName name="________DAT15" localSheetId="5">#REF!</definedName>
    <definedName name="________DAT15">#REF!</definedName>
    <definedName name="________DAT15_1" localSheetId="5">#REF!</definedName>
    <definedName name="________DAT15_1">#REF!</definedName>
    <definedName name="________DAT16" localSheetId="3">#REF!</definedName>
    <definedName name="________DAT16" localSheetId="1">#REF!</definedName>
    <definedName name="________DAT16" localSheetId="5">#REF!</definedName>
    <definedName name="________DAT16">#REF!</definedName>
    <definedName name="________DAT16_1" localSheetId="5">#REF!</definedName>
    <definedName name="________DAT16_1">#REF!</definedName>
    <definedName name="________DAT17" localSheetId="3">#REF!</definedName>
    <definedName name="________DAT17" localSheetId="1">#REF!</definedName>
    <definedName name="________DAT17" localSheetId="5">#REF!</definedName>
    <definedName name="________DAT17">#REF!</definedName>
    <definedName name="________DAT17_1" localSheetId="5">#REF!</definedName>
    <definedName name="________DAT17_1">#REF!</definedName>
    <definedName name="________DAT18" localSheetId="3">#REF!</definedName>
    <definedName name="________DAT18" localSheetId="1">#REF!</definedName>
    <definedName name="________DAT18" localSheetId="5">#REF!</definedName>
    <definedName name="________DAT18">#REF!</definedName>
    <definedName name="________DAT18_1" localSheetId="5">#REF!</definedName>
    <definedName name="________DAT18_1">#REF!</definedName>
    <definedName name="________DAT19" localSheetId="3">#REF!</definedName>
    <definedName name="________DAT19" localSheetId="1">#REF!</definedName>
    <definedName name="________DAT19" localSheetId="5">#REF!</definedName>
    <definedName name="________DAT19">#REF!</definedName>
    <definedName name="________DAT19_1" localSheetId="5">#REF!</definedName>
    <definedName name="________DAT19_1">#REF!</definedName>
    <definedName name="________DAT2" localSheetId="3">#REF!</definedName>
    <definedName name="________DAT2" localSheetId="1">#REF!</definedName>
    <definedName name="________DAT2" localSheetId="5">#REF!</definedName>
    <definedName name="________DAT2">#REF!</definedName>
    <definedName name="________DAT2_1" localSheetId="5">#REF!</definedName>
    <definedName name="________DAT2_1">#REF!</definedName>
    <definedName name="________DAT20" localSheetId="3">#REF!</definedName>
    <definedName name="________DAT20" localSheetId="1">#REF!</definedName>
    <definedName name="________DAT20" localSheetId="5">#REF!</definedName>
    <definedName name="________DAT20">#REF!</definedName>
    <definedName name="________DAT20_1" localSheetId="5">#REF!</definedName>
    <definedName name="________DAT20_1">#REF!</definedName>
    <definedName name="________DAT3" localSheetId="3">#REF!</definedName>
    <definedName name="________DAT3" localSheetId="1">#REF!</definedName>
    <definedName name="________DAT3" localSheetId="5">#REF!</definedName>
    <definedName name="________DAT3">#REF!</definedName>
    <definedName name="________DAT3_1" localSheetId="5">#REF!</definedName>
    <definedName name="________DAT3_1">#REF!</definedName>
    <definedName name="________DAT4" localSheetId="3">#REF!</definedName>
    <definedName name="________DAT4" localSheetId="1">#REF!</definedName>
    <definedName name="________DAT4" localSheetId="5">#REF!</definedName>
    <definedName name="________DAT4">#REF!</definedName>
    <definedName name="________DAT4_1" localSheetId="5">#REF!</definedName>
    <definedName name="________DAT4_1">#REF!</definedName>
    <definedName name="________DAT5" localSheetId="3">#REF!</definedName>
    <definedName name="________DAT5" localSheetId="1">#REF!</definedName>
    <definedName name="________DAT5" localSheetId="5">#REF!</definedName>
    <definedName name="________DAT5">#REF!</definedName>
    <definedName name="________DAT5_1" localSheetId="5">#REF!</definedName>
    <definedName name="________DAT5_1">#REF!</definedName>
    <definedName name="________DAT6" localSheetId="3">#REF!</definedName>
    <definedName name="________DAT6" localSheetId="1">#REF!</definedName>
    <definedName name="________DAT6" localSheetId="5">#REF!</definedName>
    <definedName name="________DAT6">#REF!</definedName>
    <definedName name="________DAT6_1" localSheetId="5">#REF!</definedName>
    <definedName name="________DAT6_1">#REF!</definedName>
    <definedName name="________DAT7" localSheetId="3">#REF!</definedName>
    <definedName name="________DAT7" localSheetId="1">#REF!</definedName>
    <definedName name="________DAT7" localSheetId="5">#REF!</definedName>
    <definedName name="________DAT7">#REF!</definedName>
    <definedName name="________DAT7_1" localSheetId="5">#REF!</definedName>
    <definedName name="________DAT7_1">#REF!</definedName>
    <definedName name="________DAT8" localSheetId="3">#REF!</definedName>
    <definedName name="________DAT8" localSheetId="1">#REF!</definedName>
    <definedName name="________DAT8" localSheetId="5">#REF!</definedName>
    <definedName name="________DAT8">#REF!</definedName>
    <definedName name="________DAT8_1" localSheetId="5">#REF!</definedName>
    <definedName name="________DAT8_1">#REF!</definedName>
    <definedName name="________DAT9" localSheetId="3">#REF!</definedName>
    <definedName name="________DAT9" localSheetId="1">#REF!</definedName>
    <definedName name="________DAT9" localSheetId="5">#REF!</definedName>
    <definedName name="________DAT9">#REF!</definedName>
    <definedName name="________DAT9_1" localSheetId="5">#REF!</definedName>
    <definedName name="________DAT9_1">#REF!</definedName>
    <definedName name="_______Ａ１" localSheetId="1">#REF!</definedName>
    <definedName name="_______Ａ１" localSheetId="5">#REF!</definedName>
    <definedName name="_______Ａ１">#REF!</definedName>
    <definedName name="_______DAT1" localSheetId="3">#REF!</definedName>
    <definedName name="_______DAT1" localSheetId="1">#REF!</definedName>
    <definedName name="_______DAT1" localSheetId="5">#REF!</definedName>
    <definedName name="_______DAT1">#REF!</definedName>
    <definedName name="_______DAT1_1" localSheetId="5">#REF!</definedName>
    <definedName name="_______DAT1_1">#REF!</definedName>
    <definedName name="_______DAT10" localSheetId="3">#REF!</definedName>
    <definedName name="_______DAT10" localSheetId="1">#REF!</definedName>
    <definedName name="_______DAT10" localSheetId="5">#REF!</definedName>
    <definedName name="_______DAT10">#REF!</definedName>
    <definedName name="_______DAT10_1" localSheetId="5">#REF!</definedName>
    <definedName name="_______DAT10_1">#REF!</definedName>
    <definedName name="_______DAT11" localSheetId="3">#REF!</definedName>
    <definedName name="_______DAT11" localSheetId="1">#REF!</definedName>
    <definedName name="_______DAT11" localSheetId="5">#REF!</definedName>
    <definedName name="_______DAT11">#REF!</definedName>
    <definedName name="_______DAT11_1" localSheetId="5">#REF!</definedName>
    <definedName name="_______DAT11_1">#REF!</definedName>
    <definedName name="_______DAT12" localSheetId="3">#REF!</definedName>
    <definedName name="_______DAT12" localSheetId="1">#REF!</definedName>
    <definedName name="_______DAT12" localSheetId="5">#REF!</definedName>
    <definedName name="_______DAT12">#REF!</definedName>
    <definedName name="_______DAT12_1" localSheetId="5">#REF!</definedName>
    <definedName name="_______DAT12_1">#REF!</definedName>
    <definedName name="_______DAT13" localSheetId="3">#REF!</definedName>
    <definedName name="_______DAT13" localSheetId="1">#REF!</definedName>
    <definedName name="_______DAT13" localSheetId="5">#REF!</definedName>
    <definedName name="_______DAT13">#REF!</definedName>
    <definedName name="_______DAT13_1" localSheetId="5">#REF!</definedName>
    <definedName name="_______DAT13_1">#REF!</definedName>
    <definedName name="_______DAT14" localSheetId="3">#REF!</definedName>
    <definedName name="_______DAT14" localSheetId="1">#REF!</definedName>
    <definedName name="_______DAT14" localSheetId="5">#REF!</definedName>
    <definedName name="_______DAT14">#REF!</definedName>
    <definedName name="_______DAT14_1" localSheetId="5">#REF!</definedName>
    <definedName name="_______DAT14_1">#REF!</definedName>
    <definedName name="_______DAT15" localSheetId="3">#REF!</definedName>
    <definedName name="_______DAT15" localSheetId="1">#REF!</definedName>
    <definedName name="_______DAT15" localSheetId="5">#REF!</definedName>
    <definedName name="_______DAT15">#REF!</definedName>
    <definedName name="_______DAT15_1" localSheetId="5">#REF!</definedName>
    <definedName name="_______DAT15_1">#REF!</definedName>
    <definedName name="_______DAT16" localSheetId="3">#REF!</definedName>
    <definedName name="_______DAT16" localSheetId="1">#REF!</definedName>
    <definedName name="_______DAT16" localSheetId="5">#REF!</definedName>
    <definedName name="_______DAT16">#REF!</definedName>
    <definedName name="_______DAT16_1" localSheetId="5">#REF!</definedName>
    <definedName name="_______DAT16_1">#REF!</definedName>
    <definedName name="_______DAT17" localSheetId="3">#REF!</definedName>
    <definedName name="_______DAT17" localSheetId="1">#REF!</definedName>
    <definedName name="_______DAT17" localSheetId="5">#REF!</definedName>
    <definedName name="_______DAT17">#REF!</definedName>
    <definedName name="_______DAT17_1" localSheetId="5">#REF!</definedName>
    <definedName name="_______DAT17_1">#REF!</definedName>
    <definedName name="_______DAT18" localSheetId="3">#REF!</definedName>
    <definedName name="_______DAT18" localSheetId="1">#REF!</definedName>
    <definedName name="_______DAT18" localSheetId="5">#REF!</definedName>
    <definedName name="_______DAT18">#REF!</definedName>
    <definedName name="_______DAT18_1" localSheetId="5">#REF!</definedName>
    <definedName name="_______DAT18_1">#REF!</definedName>
    <definedName name="_______DAT19" localSheetId="3">#REF!</definedName>
    <definedName name="_______DAT19" localSheetId="1">#REF!</definedName>
    <definedName name="_______DAT19" localSheetId="5">#REF!</definedName>
    <definedName name="_______DAT19">#REF!</definedName>
    <definedName name="_______DAT19_1" localSheetId="5">#REF!</definedName>
    <definedName name="_______DAT19_1">#REF!</definedName>
    <definedName name="_______DAT2" localSheetId="3">#REF!</definedName>
    <definedName name="_______DAT2" localSheetId="1">#REF!</definedName>
    <definedName name="_______DAT2" localSheetId="5">#REF!</definedName>
    <definedName name="_______DAT2">#REF!</definedName>
    <definedName name="_______DAT2_1" localSheetId="5">#REF!</definedName>
    <definedName name="_______DAT2_1">#REF!</definedName>
    <definedName name="_______DAT20" localSheetId="3">#REF!</definedName>
    <definedName name="_______DAT20" localSheetId="1">#REF!</definedName>
    <definedName name="_______DAT20" localSheetId="5">#REF!</definedName>
    <definedName name="_______DAT20">#REF!</definedName>
    <definedName name="_______DAT20_1" localSheetId="5">#REF!</definedName>
    <definedName name="_______DAT20_1">#REF!</definedName>
    <definedName name="_______DAT3" localSheetId="3">#REF!</definedName>
    <definedName name="_______DAT3" localSheetId="1">#REF!</definedName>
    <definedName name="_______DAT3" localSheetId="5">#REF!</definedName>
    <definedName name="_______DAT3">#REF!</definedName>
    <definedName name="_______DAT3_1" localSheetId="5">#REF!</definedName>
    <definedName name="_______DAT3_1">#REF!</definedName>
    <definedName name="_______DAT4" localSheetId="3">#REF!</definedName>
    <definedName name="_______DAT4" localSheetId="1">#REF!</definedName>
    <definedName name="_______DAT4" localSheetId="5">#REF!</definedName>
    <definedName name="_______DAT4">#REF!</definedName>
    <definedName name="_______DAT4_1" localSheetId="5">#REF!</definedName>
    <definedName name="_______DAT4_1">#REF!</definedName>
    <definedName name="_______DAT5" localSheetId="3">#REF!</definedName>
    <definedName name="_______DAT5" localSheetId="1">#REF!</definedName>
    <definedName name="_______DAT5" localSheetId="5">#REF!</definedName>
    <definedName name="_______DAT5">#REF!</definedName>
    <definedName name="_______DAT5_1" localSheetId="5">#REF!</definedName>
    <definedName name="_______DAT5_1">#REF!</definedName>
    <definedName name="_______DAT6" localSheetId="3">#REF!</definedName>
    <definedName name="_______DAT6" localSheetId="1">#REF!</definedName>
    <definedName name="_______DAT6" localSheetId="5">#REF!</definedName>
    <definedName name="_______DAT6">#REF!</definedName>
    <definedName name="_______DAT6_1" localSheetId="5">#REF!</definedName>
    <definedName name="_______DAT6_1">#REF!</definedName>
    <definedName name="_______DAT7" localSheetId="3">#REF!</definedName>
    <definedName name="_______DAT7" localSheetId="1">#REF!</definedName>
    <definedName name="_______DAT7" localSheetId="5">#REF!</definedName>
    <definedName name="_______DAT7">#REF!</definedName>
    <definedName name="_______DAT7_1" localSheetId="5">#REF!</definedName>
    <definedName name="_______DAT7_1">#REF!</definedName>
    <definedName name="_______DAT8" localSheetId="3">#REF!</definedName>
    <definedName name="_______DAT8" localSheetId="1">#REF!</definedName>
    <definedName name="_______DAT8" localSheetId="5">#REF!</definedName>
    <definedName name="_______DAT8">#REF!</definedName>
    <definedName name="_______DAT8_1" localSheetId="5">#REF!</definedName>
    <definedName name="_______DAT8_1">#REF!</definedName>
    <definedName name="_______DAT9" localSheetId="3">#REF!</definedName>
    <definedName name="_______DAT9" localSheetId="1">#REF!</definedName>
    <definedName name="_______DAT9" localSheetId="5">#REF!</definedName>
    <definedName name="_______DAT9">#REF!</definedName>
    <definedName name="_______DAT9_1" localSheetId="5">#REF!</definedName>
    <definedName name="_______DAT9_1">#REF!</definedName>
    <definedName name="______Ａ１" localSheetId="3">#REF!</definedName>
    <definedName name="______Ａ１" localSheetId="1">#REF!</definedName>
    <definedName name="______Ａ１" localSheetId="5">#REF!</definedName>
    <definedName name="______Ａ１">#REF!</definedName>
    <definedName name="______Ａ１_1" localSheetId="5">#REF!</definedName>
    <definedName name="______Ａ１_1">#REF!</definedName>
    <definedName name="______DAT1" localSheetId="3">#REF!</definedName>
    <definedName name="______DAT1" localSheetId="1">#REF!</definedName>
    <definedName name="______DAT1" localSheetId="5">#REF!</definedName>
    <definedName name="______DAT1">#REF!</definedName>
    <definedName name="______DAT1_1" localSheetId="5">#REF!</definedName>
    <definedName name="______DAT1_1">#REF!</definedName>
    <definedName name="______DAT10" localSheetId="3">#REF!</definedName>
    <definedName name="______DAT10" localSheetId="1">#REF!</definedName>
    <definedName name="______DAT10" localSheetId="5">#REF!</definedName>
    <definedName name="______DAT10">#REF!</definedName>
    <definedName name="______DAT10_1" localSheetId="5">#REF!</definedName>
    <definedName name="______DAT10_1">#REF!</definedName>
    <definedName name="______DAT11" localSheetId="3">#REF!</definedName>
    <definedName name="______DAT11" localSheetId="1">#REF!</definedName>
    <definedName name="______DAT11" localSheetId="5">#REF!</definedName>
    <definedName name="______DAT11">#REF!</definedName>
    <definedName name="______DAT11_1" localSheetId="5">#REF!</definedName>
    <definedName name="______DAT11_1">#REF!</definedName>
    <definedName name="______DAT12" localSheetId="3">#REF!</definedName>
    <definedName name="______DAT12" localSheetId="1">#REF!</definedName>
    <definedName name="______DAT12" localSheetId="5">#REF!</definedName>
    <definedName name="______DAT12">#REF!</definedName>
    <definedName name="______DAT12_1" localSheetId="5">#REF!</definedName>
    <definedName name="______DAT12_1">#REF!</definedName>
    <definedName name="______DAT13" localSheetId="3">#REF!</definedName>
    <definedName name="______DAT13" localSheetId="1">#REF!</definedName>
    <definedName name="______DAT13" localSheetId="5">#REF!</definedName>
    <definedName name="______DAT13">#REF!</definedName>
    <definedName name="______DAT13_1" localSheetId="5">#REF!</definedName>
    <definedName name="______DAT13_1">#REF!</definedName>
    <definedName name="______DAT14" localSheetId="3">#REF!</definedName>
    <definedName name="______DAT14" localSheetId="1">#REF!</definedName>
    <definedName name="______DAT14" localSheetId="5">#REF!</definedName>
    <definedName name="______DAT14">#REF!</definedName>
    <definedName name="______DAT14_1" localSheetId="5">#REF!</definedName>
    <definedName name="______DAT14_1">#REF!</definedName>
    <definedName name="______DAT15" localSheetId="3">#REF!</definedName>
    <definedName name="______DAT15" localSheetId="1">#REF!</definedName>
    <definedName name="______DAT15" localSheetId="5">#REF!</definedName>
    <definedName name="______DAT15">#REF!</definedName>
    <definedName name="______DAT15_1" localSheetId="5">#REF!</definedName>
    <definedName name="______DAT15_1">#REF!</definedName>
    <definedName name="______DAT16" localSheetId="3">#REF!</definedName>
    <definedName name="______DAT16" localSheetId="1">#REF!</definedName>
    <definedName name="______DAT16" localSheetId="5">#REF!</definedName>
    <definedName name="______DAT16">#REF!</definedName>
    <definedName name="______DAT16_1" localSheetId="5">#REF!</definedName>
    <definedName name="______DAT16_1">#REF!</definedName>
    <definedName name="______DAT17" localSheetId="3">#REF!</definedName>
    <definedName name="______DAT17" localSheetId="1">#REF!</definedName>
    <definedName name="______DAT17" localSheetId="5">#REF!</definedName>
    <definedName name="______DAT17">#REF!</definedName>
    <definedName name="______DAT17_1" localSheetId="5">#REF!</definedName>
    <definedName name="______DAT17_1">#REF!</definedName>
    <definedName name="______DAT18" localSheetId="3">#REF!</definedName>
    <definedName name="______DAT18" localSheetId="1">#REF!</definedName>
    <definedName name="______DAT18" localSheetId="5">#REF!</definedName>
    <definedName name="______DAT18">#REF!</definedName>
    <definedName name="______DAT18_1" localSheetId="5">#REF!</definedName>
    <definedName name="______DAT18_1">#REF!</definedName>
    <definedName name="______DAT19" localSheetId="3">#REF!</definedName>
    <definedName name="______DAT19" localSheetId="1">#REF!</definedName>
    <definedName name="______DAT19" localSheetId="5">#REF!</definedName>
    <definedName name="______DAT19">#REF!</definedName>
    <definedName name="______DAT19_1" localSheetId="5">#REF!</definedName>
    <definedName name="______DAT19_1">#REF!</definedName>
    <definedName name="______DAT2" localSheetId="3">#REF!</definedName>
    <definedName name="______DAT2" localSheetId="1">#REF!</definedName>
    <definedName name="______DAT2" localSheetId="5">#REF!</definedName>
    <definedName name="______DAT2">#REF!</definedName>
    <definedName name="______DAT2_1" localSheetId="5">#REF!</definedName>
    <definedName name="______DAT2_1">#REF!</definedName>
    <definedName name="______DAT20" localSheetId="3">#REF!</definedName>
    <definedName name="______DAT20" localSheetId="1">#REF!</definedName>
    <definedName name="______DAT20" localSheetId="5">#REF!</definedName>
    <definedName name="______DAT20">#REF!</definedName>
    <definedName name="______DAT20_1" localSheetId="5">#REF!</definedName>
    <definedName name="______DAT20_1">#REF!</definedName>
    <definedName name="______DAT3" localSheetId="3">#REF!</definedName>
    <definedName name="______DAT3" localSheetId="1">#REF!</definedName>
    <definedName name="______DAT3" localSheetId="5">#REF!</definedName>
    <definedName name="______DAT3">#REF!</definedName>
    <definedName name="______DAT3_1" localSheetId="5">#REF!</definedName>
    <definedName name="______DAT3_1">#REF!</definedName>
    <definedName name="______DAT4" localSheetId="3">#REF!</definedName>
    <definedName name="______DAT4" localSheetId="1">#REF!</definedName>
    <definedName name="______DAT4" localSheetId="5">#REF!</definedName>
    <definedName name="______DAT4">#REF!</definedName>
    <definedName name="______DAT4_1" localSheetId="5">#REF!</definedName>
    <definedName name="______DAT4_1">#REF!</definedName>
    <definedName name="______DAT5" localSheetId="3">#REF!</definedName>
    <definedName name="______DAT5" localSheetId="1">#REF!</definedName>
    <definedName name="______DAT5" localSheetId="5">#REF!</definedName>
    <definedName name="______DAT5">#REF!</definedName>
    <definedName name="______DAT5_1" localSheetId="5">#REF!</definedName>
    <definedName name="______DAT5_1">#REF!</definedName>
    <definedName name="______DAT6" localSheetId="3">#REF!</definedName>
    <definedName name="______DAT6" localSheetId="1">#REF!</definedName>
    <definedName name="______DAT6" localSheetId="5">#REF!</definedName>
    <definedName name="______DAT6">#REF!</definedName>
    <definedName name="______DAT6_1" localSheetId="5">#REF!</definedName>
    <definedName name="______DAT6_1">#REF!</definedName>
    <definedName name="______DAT7" localSheetId="3">#REF!</definedName>
    <definedName name="______DAT7" localSheetId="1">#REF!</definedName>
    <definedName name="______DAT7" localSheetId="5">#REF!</definedName>
    <definedName name="______DAT7">#REF!</definedName>
    <definedName name="______DAT7_1" localSheetId="5">#REF!</definedName>
    <definedName name="______DAT7_1">#REF!</definedName>
    <definedName name="______DAT8" localSheetId="3">#REF!</definedName>
    <definedName name="______DAT8" localSheetId="1">#REF!</definedName>
    <definedName name="______DAT8" localSheetId="5">#REF!</definedName>
    <definedName name="______DAT8">#REF!</definedName>
    <definedName name="______DAT8_1" localSheetId="5">#REF!</definedName>
    <definedName name="______DAT8_1">#REF!</definedName>
    <definedName name="______DAT9" localSheetId="3">#REF!</definedName>
    <definedName name="______DAT9" localSheetId="1">#REF!</definedName>
    <definedName name="______DAT9" localSheetId="5">#REF!</definedName>
    <definedName name="______DAT9">#REF!</definedName>
    <definedName name="______DAT9_1" localSheetId="5">#REF!</definedName>
    <definedName name="______DAT9_1">#REF!</definedName>
    <definedName name="_____Ａ１" localSheetId="1">#REF!</definedName>
    <definedName name="_____Ａ１" localSheetId="5">#REF!</definedName>
    <definedName name="_____Ａ１">#REF!</definedName>
    <definedName name="_____Ａ１_1" localSheetId="5">#REF!</definedName>
    <definedName name="_____Ａ１_1">#REF!</definedName>
    <definedName name="_____DAT1" localSheetId="3">#REF!</definedName>
    <definedName name="_____DAT1" localSheetId="1">#REF!</definedName>
    <definedName name="_____DAT1" localSheetId="5">#REF!</definedName>
    <definedName name="_____DAT1">#REF!</definedName>
    <definedName name="_____DAT1_1" localSheetId="5">#REF!</definedName>
    <definedName name="_____DAT1_1">#REF!</definedName>
    <definedName name="_____DAT10" localSheetId="3">#REF!</definedName>
    <definedName name="_____DAT10" localSheetId="1">#REF!</definedName>
    <definedName name="_____DAT10" localSheetId="5">#REF!</definedName>
    <definedName name="_____DAT10">#REF!</definedName>
    <definedName name="_____DAT10_1" localSheetId="5">#REF!</definedName>
    <definedName name="_____DAT10_1">#REF!</definedName>
    <definedName name="_____DAT11" localSheetId="3">#REF!</definedName>
    <definedName name="_____DAT11" localSheetId="1">#REF!</definedName>
    <definedName name="_____DAT11" localSheetId="5">#REF!</definedName>
    <definedName name="_____DAT11">#REF!</definedName>
    <definedName name="_____DAT11_1" localSheetId="5">#REF!</definedName>
    <definedName name="_____DAT11_1">#REF!</definedName>
    <definedName name="_____DAT12" localSheetId="3">#REF!</definedName>
    <definedName name="_____DAT12" localSheetId="1">#REF!</definedName>
    <definedName name="_____DAT12" localSheetId="5">#REF!</definedName>
    <definedName name="_____DAT12">#REF!</definedName>
    <definedName name="_____DAT12_1" localSheetId="5">#REF!</definedName>
    <definedName name="_____DAT12_1">#REF!</definedName>
    <definedName name="_____DAT13" localSheetId="3">#REF!</definedName>
    <definedName name="_____DAT13" localSheetId="1">#REF!</definedName>
    <definedName name="_____DAT13" localSheetId="5">#REF!</definedName>
    <definedName name="_____DAT13">#REF!</definedName>
    <definedName name="_____DAT13_1" localSheetId="5">#REF!</definedName>
    <definedName name="_____DAT13_1">#REF!</definedName>
    <definedName name="_____DAT14" localSheetId="3">#REF!</definedName>
    <definedName name="_____DAT14" localSheetId="1">#REF!</definedName>
    <definedName name="_____DAT14" localSheetId="5">#REF!</definedName>
    <definedName name="_____DAT14">#REF!</definedName>
    <definedName name="_____DAT14_1" localSheetId="5">#REF!</definedName>
    <definedName name="_____DAT14_1">#REF!</definedName>
    <definedName name="_____DAT15" localSheetId="3">#REF!</definedName>
    <definedName name="_____DAT15" localSheetId="1">#REF!</definedName>
    <definedName name="_____DAT15" localSheetId="5">#REF!</definedName>
    <definedName name="_____DAT15">#REF!</definedName>
    <definedName name="_____DAT15_1" localSheetId="5">#REF!</definedName>
    <definedName name="_____DAT15_1">#REF!</definedName>
    <definedName name="_____DAT16" localSheetId="3">#REF!</definedName>
    <definedName name="_____DAT16" localSheetId="1">#REF!</definedName>
    <definedName name="_____DAT16" localSheetId="5">#REF!</definedName>
    <definedName name="_____DAT16">#REF!</definedName>
    <definedName name="_____DAT16_1" localSheetId="5">#REF!</definedName>
    <definedName name="_____DAT16_1">#REF!</definedName>
    <definedName name="_____DAT17" localSheetId="3">#REF!</definedName>
    <definedName name="_____DAT17" localSheetId="1">#REF!</definedName>
    <definedName name="_____DAT17" localSheetId="5">#REF!</definedName>
    <definedName name="_____DAT17">#REF!</definedName>
    <definedName name="_____DAT17_1" localSheetId="5">#REF!</definedName>
    <definedName name="_____DAT17_1">#REF!</definedName>
    <definedName name="_____DAT18" localSheetId="3">#REF!</definedName>
    <definedName name="_____DAT18" localSheetId="1">#REF!</definedName>
    <definedName name="_____DAT18" localSheetId="5">#REF!</definedName>
    <definedName name="_____DAT18">#REF!</definedName>
    <definedName name="_____DAT18_1" localSheetId="5">#REF!</definedName>
    <definedName name="_____DAT18_1">#REF!</definedName>
    <definedName name="_____DAT19" localSheetId="3">#REF!</definedName>
    <definedName name="_____DAT19" localSheetId="1">#REF!</definedName>
    <definedName name="_____DAT19" localSheetId="5">#REF!</definedName>
    <definedName name="_____DAT19">#REF!</definedName>
    <definedName name="_____DAT19_1" localSheetId="5">#REF!</definedName>
    <definedName name="_____DAT19_1">#REF!</definedName>
    <definedName name="_____DAT2" localSheetId="3">#REF!</definedName>
    <definedName name="_____DAT2" localSheetId="1">#REF!</definedName>
    <definedName name="_____DAT2" localSheetId="5">#REF!</definedName>
    <definedName name="_____DAT2">#REF!</definedName>
    <definedName name="_____DAT2_1" localSheetId="5">#REF!</definedName>
    <definedName name="_____DAT2_1">#REF!</definedName>
    <definedName name="_____DAT20" localSheetId="3">#REF!</definedName>
    <definedName name="_____DAT20" localSheetId="1">#REF!</definedName>
    <definedName name="_____DAT20" localSheetId="5">#REF!</definedName>
    <definedName name="_____DAT20">#REF!</definedName>
    <definedName name="_____DAT20_1" localSheetId="5">#REF!</definedName>
    <definedName name="_____DAT20_1">#REF!</definedName>
    <definedName name="_____DAT3" localSheetId="3">#REF!</definedName>
    <definedName name="_____DAT3" localSheetId="1">#REF!</definedName>
    <definedName name="_____DAT3" localSheetId="5">#REF!</definedName>
    <definedName name="_____DAT3">#REF!</definedName>
    <definedName name="_____DAT3_1" localSheetId="5">#REF!</definedName>
    <definedName name="_____DAT3_1">#REF!</definedName>
    <definedName name="_____DAT4" localSheetId="3">#REF!</definedName>
    <definedName name="_____DAT4" localSheetId="1">#REF!</definedName>
    <definedName name="_____DAT4" localSheetId="5">#REF!</definedName>
    <definedName name="_____DAT4">#REF!</definedName>
    <definedName name="_____DAT4_1" localSheetId="5">#REF!</definedName>
    <definedName name="_____DAT4_1">#REF!</definedName>
    <definedName name="_____DAT5" localSheetId="3">#REF!</definedName>
    <definedName name="_____DAT5" localSheetId="1">#REF!</definedName>
    <definedName name="_____DAT5" localSheetId="5">#REF!</definedName>
    <definedName name="_____DAT5">#REF!</definedName>
    <definedName name="_____DAT5_1" localSheetId="5">#REF!</definedName>
    <definedName name="_____DAT5_1">#REF!</definedName>
    <definedName name="_____DAT6" localSheetId="3">#REF!</definedName>
    <definedName name="_____DAT6" localSheetId="1">#REF!</definedName>
    <definedName name="_____DAT6" localSheetId="5">#REF!</definedName>
    <definedName name="_____DAT6">#REF!</definedName>
    <definedName name="_____DAT6_1" localSheetId="5">#REF!</definedName>
    <definedName name="_____DAT6_1">#REF!</definedName>
    <definedName name="_____DAT7" localSheetId="3">#REF!</definedName>
    <definedName name="_____DAT7" localSheetId="1">#REF!</definedName>
    <definedName name="_____DAT7" localSheetId="5">#REF!</definedName>
    <definedName name="_____DAT7">#REF!</definedName>
    <definedName name="_____DAT7_1" localSheetId="5">#REF!</definedName>
    <definedName name="_____DAT7_1">#REF!</definedName>
    <definedName name="_____DAT8" localSheetId="3">#REF!</definedName>
    <definedName name="_____DAT8" localSheetId="1">#REF!</definedName>
    <definedName name="_____DAT8" localSheetId="5">#REF!</definedName>
    <definedName name="_____DAT8">#REF!</definedName>
    <definedName name="_____DAT8_1" localSheetId="5">#REF!</definedName>
    <definedName name="_____DAT8_1">#REF!</definedName>
    <definedName name="_____DAT9" localSheetId="3">#REF!</definedName>
    <definedName name="_____DAT9" localSheetId="1">#REF!</definedName>
    <definedName name="_____DAT9" localSheetId="5">#REF!</definedName>
    <definedName name="_____DAT9">#REF!</definedName>
    <definedName name="_____DAT9_1" localSheetId="5">#REF!</definedName>
    <definedName name="_____DAT9_1">#REF!</definedName>
    <definedName name="____Ａ１" localSheetId="3">#REF!</definedName>
    <definedName name="____Ａ１" localSheetId="1">#REF!</definedName>
    <definedName name="____Ａ１" localSheetId="5">#REF!</definedName>
    <definedName name="____Ａ１">#REF!</definedName>
    <definedName name="____Ａ１_1" localSheetId="5">#REF!</definedName>
    <definedName name="____Ａ１_1">#REF!</definedName>
    <definedName name="____DAT1" localSheetId="3">#REF!</definedName>
    <definedName name="____DAT1" localSheetId="1">#REF!</definedName>
    <definedName name="____DAT1" localSheetId="5">#REF!</definedName>
    <definedName name="____DAT1">#REF!</definedName>
    <definedName name="____DAT1_1" localSheetId="5">#REF!</definedName>
    <definedName name="____DAT1_1">#REF!</definedName>
    <definedName name="____DAT10" localSheetId="3">#REF!</definedName>
    <definedName name="____DAT10" localSheetId="1">#REF!</definedName>
    <definedName name="____DAT10" localSheetId="5">#REF!</definedName>
    <definedName name="____DAT10">#REF!</definedName>
    <definedName name="____DAT10_1" localSheetId="5">#REF!</definedName>
    <definedName name="____DAT10_1">#REF!</definedName>
    <definedName name="____DAT11" localSheetId="3">#REF!</definedName>
    <definedName name="____DAT11" localSheetId="1">#REF!</definedName>
    <definedName name="____DAT11" localSheetId="5">#REF!</definedName>
    <definedName name="____DAT11">#REF!</definedName>
    <definedName name="____DAT11_1" localSheetId="5">#REF!</definedName>
    <definedName name="____DAT11_1">#REF!</definedName>
    <definedName name="____DAT12" localSheetId="3">#REF!</definedName>
    <definedName name="____DAT12" localSheetId="1">#REF!</definedName>
    <definedName name="____DAT12" localSheetId="5">#REF!</definedName>
    <definedName name="____DAT12">#REF!</definedName>
    <definedName name="____DAT12_1" localSheetId="5">#REF!</definedName>
    <definedName name="____DAT12_1">#REF!</definedName>
    <definedName name="____DAT13" localSheetId="3">#REF!</definedName>
    <definedName name="____DAT13" localSheetId="1">#REF!</definedName>
    <definedName name="____DAT13" localSheetId="5">#REF!</definedName>
    <definedName name="____DAT13">#REF!</definedName>
    <definedName name="____DAT13_1" localSheetId="5">#REF!</definedName>
    <definedName name="____DAT13_1">#REF!</definedName>
    <definedName name="____DAT14" localSheetId="3">#REF!</definedName>
    <definedName name="____DAT14" localSheetId="1">#REF!</definedName>
    <definedName name="____DAT14" localSheetId="5">#REF!</definedName>
    <definedName name="____DAT14">#REF!</definedName>
    <definedName name="____DAT14_1" localSheetId="5">#REF!</definedName>
    <definedName name="____DAT14_1">#REF!</definedName>
    <definedName name="____DAT15" localSheetId="3">#REF!</definedName>
    <definedName name="____DAT15" localSheetId="1">#REF!</definedName>
    <definedName name="____DAT15" localSheetId="5">#REF!</definedName>
    <definedName name="____DAT15">#REF!</definedName>
    <definedName name="____DAT15_1" localSheetId="5">#REF!</definedName>
    <definedName name="____DAT15_1">#REF!</definedName>
    <definedName name="____DAT16" localSheetId="3">#REF!</definedName>
    <definedName name="____DAT16" localSheetId="1">#REF!</definedName>
    <definedName name="____DAT16" localSheetId="5">#REF!</definedName>
    <definedName name="____DAT16">#REF!</definedName>
    <definedName name="____DAT16_1" localSheetId="5">#REF!</definedName>
    <definedName name="____DAT16_1">#REF!</definedName>
    <definedName name="____DAT17" localSheetId="3">#REF!</definedName>
    <definedName name="____DAT17" localSheetId="1">#REF!</definedName>
    <definedName name="____DAT17" localSheetId="5">#REF!</definedName>
    <definedName name="____DAT17">#REF!</definedName>
    <definedName name="____DAT17_1" localSheetId="5">#REF!</definedName>
    <definedName name="____DAT17_1">#REF!</definedName>
    <definedName name="____DAT18" localSheetId="3">#REF!</definedName>
    <definedName name="____DAT18" localSheetId="1">#REF!</definedName>
    <definedName name="____DAT18" localSheetId="5">#REF!</definedName>
    <definedName name="____DAT18">#REF!</definedName>
    <definedName name="____DAT18_1" localSheetId="5">#REF!</definedName>
    <definedName name="____DAT18_1">#REF!</definedName>
    <definedName name="____DAT19" localSheetId="3">#REF!</definedName>
    <definedName name="____DAT19" localSheetId="1">#REF!</definedName>
    <definedName name="____DAT19" localSheetId="5">#REF!</definedName>
    <definedName name="____DAT19">#REF!</definedName>
    <definedName name="____DAT19_1" localSheetId="5">#REF!</definedName>
    <definedName name="____DAT19_1">#REF!</definedName>
    <definedName name="____DAT2" localSheetId="3">#REF!</definedName>
    <definedName name="____DAT2" localSheetId="1">#REF!</definedName>
    <definedName name="____DAT2" localSheetId="5">#REF!</definedName>
    <definedName name="____DAT2">#REF!</definedName>
    <definedName name="____DAT2_1" localSheetId="5">#REF!</definedName>
    <definedName name="____DAT2_1">#REF!</definedName>
    <definedName name="____DAT20" localSheetId="3">#REF!</definedName>
    <definedName name="____DAT20" localSheetId="1">#REF!</definedName>
    <definedName name="____DAT20" localSheetId="5">#REF!</definedName>
    <definedName name="____DAT20">#REF!</definedName>
    <definedName name="____DAT20_1" localSheetId="5">#REF!</definedName>
    <definedName name="____DAT20_1">#REF!</definedName>
    <definedName name="____DAT3" localSheetId="3">#REF!</definedName>
    <definedName name="____DAT3" localSheetId="1">#REF!</definedName>
    <definedName name="____DAT3" localSheetId="5">#REF!</definedName>
    <definedName name="____DAT3">#REF!</definedName>
    <definedName name="____DAT3_1" localSheetId="5">#REF!</definedName>
    <definedName name="____DAT3_1">#REF!</definedName>
    <definedName name="____DAT4" localSheetId="3">#REF!</definedName>
    <definedName name="____DAT4" localSheetId="1">#REF!</definedName>
    <definedName name="____DAT4" localSheetId="5">#REF!</definedName>
    <definedName name="____DAT4">#REF!</definedName>
    <definedName name="____DAT4_1" localSheetId="5">#REF!</definedName>
    <definedName name="____DAT4_1">#REF!</definedName>
    <definedName name="____DAT5" localSheetId="3">#REF!</definedName>
    <definedName name="____DAT5" localSheetId="1">#REF!</definedName>
    <definedName name="____DAT5" localSheetId="5">#REF!</definedName>
    <definedName name="____DAT5">#REF!</definedName>
    <definedName name="____DAT5_1" localSheetId="5">#REF!</definedName>
    <definedName name="____DAT5_1">#REF!</definedName>
    <definedName name="____DAT6" localSheetId="3">#REF!</definedName>
    <definedName name="____DAT6" localSheetId="1">#REF!</definedName>
    <definedName name="____DAT6" localSheetId="5">#REF!</definedName>
    <definedName name="____DAT6">#REF!</definedName>
    <definedName name="____DAT6_1" localSheetId="5">#REF!</definedName>
    <definedName name="____DAT6_1">#REF!</definedName>
    <definedName name="____DAT7" localSheetId="3">#REF!</definedName>
    <definedName name="____DAT7" localSheetId="1">#REF!</definedName>
    <definedName name="____DAT7" localSheetId="5">#REF!</definedName>
    <definedName name="____DAT7">#REF!</definedName>
    <definedName name="____DAT7_1" localSheetId="5">#REF!</definedName>
    <definedName name="____DAT7_1">#REF!</definedName>
    <definedName name="____DAT8" localSheetId="3">#REF!</definedName>
    <definedName name="____DAT8" localSheetId="1">#REF!</definedName>
    <definedName name="____DAT8" localSheetId="5">#REF!</definedName>
    <definedName name="____DAT8">#REF!</definedName>
    <definedName name="____DAT8_1" localSheetId="5">#REF!</definedName>
    <definedName name="____DAT8_1">#REF!</definedName>
    <definedName name="____DAT9" localSheetId="3">#REF!</definedName>
    <definedName name="____DAT9" localSheetId="1">#REF!</definedName>
    <definedName name="____DAT9" localSheetId="5">#REF!</definedName>
    <definedName name="____DAT9">#REF!</definedName>
    <definedName name="____DAT9_1" localSheetId="5">#REF!</definedName>
    <definedName name="____DAT9_1">#REF!</definedName>
    <definedName name="___1Ａ１_" localSheetId="1">#REF!</definedName>
    <definedName name="___1Ａ１_" localSheetId="5">#REF!</definedName>
    <definedName name="___1Ａ１_">#REF!</definedName>
    <definedName name="___1Ａ１__1" localSheetId="5">#REF!</definedName>
    <definedName name="___1Ａ１__1">#REF!</definedName>
    <definedName name="___2印刷範囲_3" localSheetId="1">#REF!</definedName>
    <definedName name="___2印刷範囲_3" localSheetId="5">#REF!</definedName>
    <definedName name="___2印刷範囲_3">#REF!</definedName>
    <definedName name="___2印刷範囲_3_1" localSheetId="5">#REF!</definedName>
    <definedName name="___2印刷範囲_3_1">#REF!</definedName>
    <definedName name="___Ａ１" localSheetId="3">#REF!</definedName>
    <definedName name="___Ａ１" localSheetId="1">#REF!</definedName>
    <definedName name="___Ａ１" localSheetId="5">#REF!</definedName>
    <definedName name="___Ａ１">#REF!</definedName>
    <definedName name="___Ａ１_1" localSheetId="5">#REF!</definedName>
    <definedName name="___Ａ１_1">#REF!</definedName>
    <definedName name="___DAT1" localSheetId="3">#REF!</definedName>
    <definedName name="___DAT1" localSheetId="1">#REF!</definedName>
    <definedName name="___DAT1" localSheetId="5">#REF!</definedName>
    <definedName name="___DAT1">#REF!</definedName>
    <definedName name="___DAT1_1" localSheetId="5">#REF!</definedName>
    <definedName name="___DAT1_1">#REF!</definedName>
    <definedName name="___DAT10" localSheetId="3">#REF!</definedName>
    <definedName name="___DAT10" localSheetId="1">#REF!</definedName>
    <definedName name="___DAT10" localSheetId="5">#REF!</definedName>
    <definedName name="___DAT10">#REF!</definedName>
    <definedName name="___DAT10_1" localSheetId="5">#REF!</definedName>
    <definedName name="___DAT10_1">#REF!</definedName>
    <definedName name="___DAT11" localSheetId="3">#REF!</definedName>
    <definedName name="___DAT11" localSheetId="1">#REF!</definedName>
    <definedName name="___DAT11" localSheetId="5">#REF!</definedName>
    <definedName name="___DAT11">#REF!</definedName>
    <definedName name="___DAT11_1" localSheetId="5">#REF!</definedName>
    <definedName name="___DAT11_1">#REF!</definedName>
    <definedName name="___DAT12" localSheetId="3">#REF!</definedName>
    <definedName name="___DAT12" localSheetId="1">#REF!</definedName>
    <definedName name="___DAT12" localSheetId="5">#REF!</definedName>
    <definedName name="___DAT12">#REF!</definedName>
    <definedName name="___DAT12_1" localSheetId="5">#REF!</definedName>
    <definedName name="___DAT12_1">#REF!</definedName>
    <definedName name="___DAT13" localSheetId="3">#REF!</definedName>
    <definedName name="___DAT13" localSheetId="1">#REF!</definedName>
    <definedName name="___DAT13" localSheetId="5">#REF!</definedName>
    <definedName name="___DAT13">#REF!</definedName>
    <definedName name="___DAT13_1" localSheetId="5">#REF!</definedName>
    <definedName name="___DAT13_1">#REF!</definedName>
    <definedName name="___DAT14" localSheetId="3">#REF!</definedName>
    <definedName name="___DAT14" localSheetId="1">#REF!</definedName>
    <definedName name="___DAT14" localSheetId="5">#REF!</definedName>
    <definedName name="___DAT14">#REF!</definedName>
    <definedName name="___DAT14_1" localSheetId="5">#REF!</definedName>
    <definedName name="___DAT14_1">#REF!</definedName>
    <definedName name="___DAT15" localSheetId="3">#REF!</definedName>
    <definedName name="___DAT15" localSheetId="1">#REF!</definedName>
    <definedName name="___DAT15" localSheetId="5">#REF!</definedName>
    <definedName name="___DAT15">#REF!</definedName>
    <definedName name="___DAT15_1" localSheetId="5">#REF!</definedName>
    <definedName name="___DAT15_1">#REF!</definedName>
    <definedName name="___DAT16" localSheetId="3">#REF!</definedName>
    <definedName name="___DAT16" localSheetId="1">#REF!</definedName>
    <definedName name="___DAT16" localSheetId="5">#REF!</definedName>
    <definedName name="___DAT16">#REF!</definedName>
    <definedName name="___DAT16_1" localSheetId="5">#REF!</definedName>
    <definedName name="___DAT16_1">#REF!</definedName>
    <definedName name="___DAT17" localSheetId="3">#REF!</definedName>
    <definedName name="___DAT17" localSheetId="1">#REF!</definedName>
    <definedName name="___DAT17" localSheetId="5">#REF!</definedName>
    <definedName name="___DAT17">#REF!</definedName>
    <definedName name="___DAT17_1" localSheetId="5">#REF!</definedName>
    <definedName name="___DAT17_1">#REF!</definedName>
    <definedName name="___DAT18" localSheetId="3">#REF!</definedName>
    <definedName name="___DAT18" localSheetId="1">#REF!</definedName>
    <definedName name="___DAT18" localSheetId="5">#REF!</definedName>
    <definedName name="___DAT18">#REF!</definedName>
    <definedName name="___DAT18_1" localSheetId="5">#REF!</definedName>
    <definedName name="___DAT18_1">#REF!</definedName>
    <definedName name="___DAT19" localSheetId="3">#REF!</definedName>
    <definedName name="___DAT19" localSheetId="1">#REF!</definedName>
    <definedName name="___DAT19" localSheetId="5">#REF!</definedName>
    <definedName name="___DAT19">#REF!</definedName>
    <definedName name="___DAT19_1" localSheetId="5">#REF!</definedName>
    <definedName name="___DAT19_1">#REF!</definedName>
    <definedName name="___DAT2" localSheetId="3">#REF!</definedName>
    <definedName name="___DAT2" localSheetId="1">#REF!</definedName>
    <definedName name="___DAT2" localSheetId="5">#REF!</definedName>
    <definedName name="___DAT2">#REF!</definedName>
    <definedName name="___DAT2_1" localSheetId="5">#REF!</definedName>
    <definedName name="___DAT2_1">#REF!</definedName>
    <definedName name="___DAT20" localSheetId="3">#REF!</definedName>
    <definedName name="___DAT20" localSheetId="1">#REF!</definedName>
    <definedName name="___DAT20" localSheetId="5">#REF!</definedName>
    <definedName name="___DAT20">#REF!</definedName>
    <definedName name="___DAT20_1" localSheetId="5">#REF!</definedName>
    <definedName name="___DAT20_1">#REF!</definedName>
    <definedName name="___DAT3" localSheetId="3">#REF!</definedName>
    <definedName name="___DAT3" localSheetId="1">#REF!</definedName>
    <definedName name="___DAT3" localSheetId="5">#REF!</definedName>
    <definedName name="___DAT3">#REF!</definedName>
    <definedName name="___DAT3_1" localSheetId="5">#REF!</definedName>
    <definedName name="___DAT3_1">#REF!</definedName>
    <definedName name="___DAT4" localSheetId="3">#REF!</definedName>
    <definedName name="___DAT4" localSheetId="1">#REF!</definedName>
    <definedName name="___DAT4" localSheetId="5">#REF!</definedName>
    <definedName name="___DAT4">#REF!</definedName>
    <definedName name="___DAT4_1" localSheetId="5">#REF!</definedName>
    <definedName name="___DAT4_1">#REF!</definedName>
    <definedName name="___DAT5" localSheetId="3">#REF!</definedName>
    <definedName name="___DAT5" localSheetId="1">#REF!</definedName>
    <definedName name="___DAT5" localSheetId="5">#REF!</definedName>
    <definedName name="___DAT5">#REF!</definedName>
    <definedName name="___DAT5_1" localSheetId="5">#REF!</definedName>
    <definedName name="___DAT5_1">#REF!</definedName>
    <definedName name="___DAT6" localSheetId="3">#REF!</definedName>
    <definedName name="___DAT6" localSheetId="1">#REF!</definedName>
    <definedName name="___DAT6" localSheetId="5">#REF!</definedName>
    <definedName name="___DAT6">#REF!</definedName>
    <definedName name="___DAT6_1" localSheetId="5">#REF!</definedName>
    <definedName name="___DAT6_1">#REF!</definedName>
    <definedName name="___DAT7" localSheetId="3">#REF!</definedName>
    <definedName name="___DAT7" localSheetId="1">#REF!</definedName>
    <definedName name="___DAT7" localSheetId="5">#REF!</definedName>
    <definedName name="___DAT7">#REF!</definedName>
    <definedName name="___DAT7_1" localSheetId="5">#REF!</definedName>
    <definedName name="___DAT7_1">#REF!</definedName>
    <definedName name="___DAT8" localSheetId="3">#REF!</definedName>
    <definedName name="___DAT8" localSheetId="1">#REF!</definedName>
    <definedName name="___DAT8" localSheetId="5">#REF!</definedName>
    <definedName name="___DAT8">#REF!</definedName>
    <definedName name="___DAT8_1" localSheetId="5">#REF!</definedName>
    <definedName name="___DAT8_1">#REF!</definedName>
    <definedName name="___DAT9" localSheetId="3">#REF!</definedName>
    <definedName name="___DAT9" localSheetId="1">#REF!</definedName>
    <definedName name="___DAT9" localSheetId="5">#REF!</definedName>
    <definedName name="___DAT9">#REF!</definedName>
    <definedName name="___DAT9_1" localSheetId="5">#REF!</definedName>
    <definedName name="___DAT9_1">#REF!</definedName>
    <definedName name="__1Ａ１_" localSheetId="3">#REF!</definedName>
    <definedName name="__1Ａ１_" localSheetId="1">#REF!</definedName>
    <definedName name="__1Ａ１_" localSheetId="5">#REF!</definedName>
    <definedName name="__1Ａ１_">#REF!</definedName>
    <definedName name="__1Ａ１__1" localSheetId="5">#REF!</definedName>
    <definedName name="__1Ａ１__1">#REF!</definedName>
    <definedName name="__2Ａ１_" localSheetId="3">#REF!</definedName>
    <definedName name="__2Ａ１_" localSheetId="1">#REF!</definedName>
    <definedName name="__2Ａ１_" localSheetId="5">#REF!</definedName>
    <definedName name="__2Ａ１_">#REF!</definedName>
    <definedName name="__2Ａ１__1" localSheetId="5">#REF!</definedName>
    <definedName name="__2Ａ１__1">#REF!</definedName>
    <definedName name="__2印刷範囲_3" localSheetId="3">#REF!</definedName>
    <definedName name="__2印刷範囲_3" localSheetId="1">#REF!</definedName>
    <definedName name="__2印刷範囲_3" localSheetId="5">#REF!</definedName>
    <definedName name="__2印刷範囲_3">#REF!</definedName>
    <definedName name="__2印刷範囲_3_1" localSheetId="5">#REF!</definedName>
    <definedName name="__2印刷範囲_3_1">#REF!</definedName>
    <definedName name="__3印刷範囲_3" localSheetId="3">#REF!</definedName>
    <definedName name="__3印刷範囲_3" localSheetId="1">#REF!</definedName>
    <definedName name="__3印刷範囲_3" localSheetId="5">#REF!</definedName>
    <definedName name="__3印刷範囲_3">#REF!</definedName>
    <definedName name="__3印刷範囲_3_1" localSheetId="5">#REF!</definedName>
    <definedName name="__3印刷範囲_3_1">#REF!</definedName>
    <definedName name="__4Ａ１_" localSheetId="3">#REF!</definedName>
    <definedName name="__4Ａ１_" localSheetId="1">#REF!</definedName>
    <definedName name="__4Ａ１_" localSheetId="5">#REF!</definedName>
    <definedName name="__4Ａ１_">#REF!</definedName>
    <definedName name="__4Ａ１__1" localSheetId="5">#REF!</definedName>
    <definedName name="__4Ａ１__1">#REF!</definedName>
    <definedName name="__5Ａ１_" localSheetId="3">#REF!</definedName>
    <definedName name="__5Ａ１_" localSheetId="1">#REF!</definedName>
    <definedName name="__5Ａ１_" localSheetId="5">#REF!</definedName>
    <definedName name="__5Ａ１_">#REF!</definedName>
    <definedName name="__5Ａ１__1" localSheetId="5">#REF!</definedName>
    <definedName name="__5Ａ１__1">#REF!</definedName>
    <definedName name="__5印刷範囲_3" localSheetId="3">#REF!</definedName>
    <definedName name="__5印刷範囲_3" localSheetId="1">#REF!</definedName>
    <definedName name="__5印刷範囲_3" localSheetId="5">#REF!</definedName>
    <definedName name="__5印刷範囲_3">#REF!</definedName>
    <definedName name="__5印刷範囲_3_1" localSheetId="5">#REF!</definedName>
    <definedName name="__5印刷範囲_3_1">#REF!</definedName>
    <definedName name="__7Ａ１_" localSheetId="1">#REF!</definedName>
    <definedName name="__7Ａ１_" localSheetId="5">#REF!</definedName>
    <definedName name="__7Ａ１_">#REF!</definedName>
    <definedName name="__7Ａ１__1" localSheetId="5">#REF!</definedName>
    <definedName name="__7Ａ１__1">#REF!</definedName>
    <definedName name="__8印刷範囲_3" localSheetId="3">#REF!</definedName>
    <definedName name="__8印刷範囲_3" localSheetId="1">#REF!</definedName>
    <definedName name="__8印刷範囲_3" localSheetId="5">#REF!</definedName>
    <definedName name="__8印刷範囲_3">#REF!</definedName>
    <definedName name="__8印刷範囲_3_1" localSheetId="5">#REF!</definedName>
    <definedName name="__8印刷範囲_3_1">#REF!</definedName>
    <definedName name="__Ａ１" localSheetId="3">#REF!</definedName>
    <definedName name="__Ａ１" localSheetId="1">#REF!</definedName>
    <definedName name="__Ａ１" localSheetId="5">#REF!</definedName>
    <definedName name="__Ａ１">#REF!</definedName>
    <definedName name="__Ａ１_1" localSheetId="5">#REF!</definedName>
    <definedName name="__Ａ１_1">#REF!</definedName>
    <definedName name="__DAT1" localSheetId="3">#REF!</definedName>
    <definedName name="__DAT1" localSheetId="1">#REF!</definedName>
    <definedName name="__DAT1" localSheetId="5">#REF!</definedName>
    <definedName name="__DAT1">#REF!</definedName>
    <definedName name="__DAT1_1" localSheetId="5">#REF!</definedName>
    <definedName name="__DAT1_1">#REF!</definedName>
    <definedName name="__DAT10" localSheetId="3">#REF!</definedName>
    <definedName name="__DAT10" localSheetId="1">#REF!</definedName>
    <definedName name="__DAT10" localSheetId="5">#REF!</definedName>
    <definedName name="__DAT10">#REF!</definedName>
    <definedName name="__DAT10_1" localSheetId="5">#REF!</definedName>
    <definedName name="__DAT10_1">#REF!</definedName>
    <definedName name="__DAT11" localSheetId="3">#REF!</definedName>
    <definedName name="__DAT11" localSheetId="1">#REF!</definedName>
    <definedName name="__DAT11" localSheetId="5">#REF!</definedName>
    <definedName name="__DAT11">#REF!</definedName>
    <definedName name="__DAT11_1" localSheetId="5">#REF!</definedName>
    <definedName name="__DAT11_1">#REF!</definedName>
    <definedName name="__DAT12" localSheetId="3">#REF!</definedName>
    <definedName name="__DAT12" localSheetId="1">#REF!</definedName>
    <definedName name="__DAT12" localSheetId="5">#REF!</definedName>
    <definedName name="__DAT12">#REF!</definedName>
    <definedName name="__DAT12_1" localSheetId="5">#REF!</definedName>
    <definedName name="__DAT12_1">#REF!</definedName>
    <definedName name="__DAT13" localSheetId="3">#REF!</definedName>
    <definedName name="__DAT13" localSheetId="1">#REF!</definedName>
    <definedName name="__DAT13" localSheetId="5">#REF!</definedName>
    <definedName name="__DAT13">#REF!</definedName>
    <definedName name="__DAT13_1" localSheetId="5">#REF!</definedName>
    <definedName name="__DAT13_1">#REF!</definedName>
    <definedName name="__DAT14" localSheetId="3">#REF!</definedName>
    <definedName name="__DAT14" localSheetId="1">#REF!</definedName>
    <definedName name="__DAT14" localSheetId="5">#REF!</definedName>
    <definedName name="__DAT14">#REF!</definedName>
    <definedName name="__DAT14_1" localSheetId="5">#REF!</definedName>
    <definedName name="__DAT14_1">#REF!</definedName>
    <definedName name="__DAT15" localSheetId="3">#REF!</definedName>
    <definedName name="__DAT15" localSheetId="1">#REF!</definedName>
    <definedName name="__DAT15" localSheetId="5">#REF!</definedName>
    <definedName name="__DAT15">#REF!</definedName>
    <definedName name="__DAT15_1" localSheetId="5">#REF!</definedName>
    <definedName name="__DAT15_1">#REF!</definedName>
    <definedName name="__DAT16" localSheetId="3">#REF!</definedName>
    <definedName name="__DAT16" localSheetId="1">#REF!</definedName>
    <definedName name="__DAT16" localSheetId="5">#REF!</definedName>
    <definedName name="__DAT16">#REF!</definedName>
    <definedName name="__DAT16_1" localSheetId="5">#REF!</definedName>
    <definedName name="__DAT16_1">#REF!</definedName>
    <definedName name="__DAT17" localSheetId="3">#REF!</definedName>
    <definedName name="__DAT17" localSheetId="1">#REF!</definedName>
    <definedName name="__DAT17" localSheetId="5">#REF!</definedName>
    <definedName name="__DAT17">#REF!</definedName>
    <definedName name="__DAT17_1" localSheetId="5">#REF!</definedName>
    <definedName name="__DAT17_1">#REF!</definedName>
    <definedName name="__DAT18" localSheetId="3">#REF!</definedName>
    <definedName name="__DAT18" localSheetId="1">#REF!</definedName>
    <definedName name="__DAT18" localSheetId="5">#REF!</definedName>
    <definedName name="__DAT18">#REF!</definedName>
    <definedName name="__DAT18_1" localSheetId="5">#REF!</definedName>
    <definedName name="__DAT18_1">#REF!</definedName>
    <definedName name="__DAT19" localSheetId="3">#REF!</definedName>
    <definedName name="__DAT19" localSheetId="1">#REF!</definedName>
    <definedName name="__DAT19" localSheetId="5">#REF!</definedName>
    <definedName name="__DAT19">#REF!</definedName>
    <definedName name="__DAT19_1" localSheetId="5">#REF!</definedName>
    <definedName name="__DAT19_1">#REF!</definedName>
    <definedName name="__DAT2" localSheetId="3">#REF!</definedName>
    <definedName name="__DAT2" localSheetId="1">#REF!</definedName>
    <definedName name="__DAT2" localSheetId="5">#REF!</definedName>
    <definedName name="__DAT2">#REF!</definedName>
    <definedName name="__DAT2_1" localSheetId="5">#REF!</definedName>
    <definedName name="__DAT2_1">#REF!</definedName>
    <definedName name="__DAT20" localSheetId="3">#REF!</definedName>
    <definedName name="__DAT20" localSheetId="1">#REF!</definedName>
    <definedName name="__DAT20" localSheetId="5">#REF!</definedName>
    <definedName name="__DAT20">#REF!</definedName>
    <definedName name="__DAT20_1" localSheetId="5">#REF!</definedName>
    <definedName name="__DAT20_1">#REF!</definedName>
    <definedName name="__DAT3" localSheetId="3">#REF!</definedName>
    <definedName name="__DAT3" localSheetId="1">#REF!</definedName>
    <definedName name="__DAT3" localSheetId="5">#REF!</definedName>
    <definedName name="__DAT3">#REF!</definedName>
    <definedName name="__DAT3_1" localSheetId="5">#REF!</definedName>
    <definedName name="__DAT3_1">#REF!</definedName>
    <definedName name="__DAT4" localSheetId="3">#REF!</definedName>
    <definedName name="__DAT4" localSheetId="1">#REF!</definedName>
    <definedName name="__DAT4" localSheetId="5">#REF!</definedName>
    <definedName name="__DAT4">#REF!</definedName>
    <definedName name="__DAT4_1" localSheetId="5">#REF!</definedName>
    <definedName name="__DAT4_1">#REF!</definedName>
    <definedName name="__DAT5" localSheetId="3">#REF!</definedName>
    <definedName name="__DAT5" localSheetId="1">#REF!</definedName>
    <definedName name="__DAT5" localSheetId="5">#REF!</definedName>
    <definedName name="__DAT5">#REF!</definedName>
    <definedName name="__DAT5_1" localSheetId="5">#REF!</definedName>
    <definedName name="__DAT5_1">#REF!</definedName>
    <definedName name="__DAT6" localSheetId="3">#REF!</definedName>
    <definedName name="__DAT6" localSheetId="1">#REF!</definedName>
    <definedName name="__DAT6" localSheetId="5">#REF!</definedName>
    <definedName name="__DAT6">#REF!</definedName>
    <definedName name="__DAT6_1" localSheetId="5">#REF!</definedName>
    <definedName name="__DAT6_1">#REF!</definedName>
    <definedName name="__DAT7" localSheetId="3">#REF!</definedName>
    <definedName name="__DAT7" localSheetId="1">#REF!</definedName>
    <definedName name="__DAT7" localSheetId="5">#REF!</definedName>
    <definedName name="__DAT7">#REF!</definedName>
    <definedName name="__DAT7_1" localSheetId="5">#REF!</definedName>
    <definedName name="__DAT7_1">#REF!</definedName>
    <definedName name="__DAT8" localSheetId="3">#REF!</definedName>
    <definedName name="__DAT8" localSheetId="1">#REF!</definedName>
    <definedName name="__DAT8" localSheetId="5">#REF!</definedName>
    <definedName name="__DAT8">#REF!</definedName>
    <definedName name="__DAT8_1" localSheetId="5">#REF!</definedName>
    <definedName name="__DAT8_1">#REF!</definedName>
    <definedName name="__DAT9" localSheetId="3">#REF!</definedName>
    <definedName name="__DAT9" localSheetId="1">#REF!</definedName>
    <definedName name="__DAT9" localSheetId="5">#REF!</definedName>
    <definedName name="__DAT9">#REF!</definedName>
    <definedName name="__DAT9_1" localSheetId="5">#REF!</definedName>
    <definedName name="__DAT9_1">#REF!</definedName>
    <definedName name="_0" localSheetId="5">#REF!</definedName>
    <definedName name="_0">#REF!</definedName>
    <definedName name="_0_1" localSheetId="2">[1]ｺﾋﾟｰc!#REF!</definedName>
    <definedName name="_0_1" localSheetId="5">[1]ｺﾋﾟｰc!#REF!</definedName>
    <definedName name="_0_1">[1]ｺﾋﾟｰc!#REF!</definedName>
    <definedName name="_0_3" localSheetId="2">[1]ｺﾋﾟｰc!#REF!</definedName>
    <definedName name="_0_3" localSheetId="5">[1]ｺﾋﾟｰc!#REF!</definedName>
    <definedName name="_0_3">[1]ｺﾋﾟｰc!#REF!</definedName>
    <definedName name="_1" localSheetId="2">#REF!</definedName>
    <definedName name="_1" localSheetId="5">#REF!</definedName>
    <definedName name="_1">#REF!</definedName>
    <definedName name="_1_1" localSheetId="2">#REF!</definedName>
    <definedName name="_1_1" localSheetId="5">#REF!</definedName>
    <definedName name="_1_1">#REF!</definedName>
    <definedName name="_1_3" localSheetId="2">#REF!</definedName>
    <definedName name="_1_3" localSheetId="5">#REF!</definedName>
    <definedName name="_1_3">#REF!</definedName>
    <definedName name="_10印刷範囲_3" localSheetId="2">#REF!</definedName>
    <definedName name="_10印刷範囲_3" localSheetId="1">#REF!</definedName>
    <definedName name="_10印刷範囲_3" localSheetId="5">#REF!</definedName>
    <definedName name="_10印刷範囲_3">#REF!</definedName>
    <definedName name="_10印刷範囲_3_1" localSheetId="5">#REF!</definedName>
    <definedName name="_10印刷範囲_3_1">#REF!</definedName>
    <definedName name="_11Ａ１_" localSheetId="3">#REF!</definedName>
    <definedName name="_11Ａ１_" localSheetId="1">#REF!</definedName>
    <definedName name="_11Ａ１_" localSheetId="5">#REF!</definedName>
    <definedName name="_11Ａ１_">#REF!</definedName>
    <definedName name="_11Ａ１__1" localSheetId="5">#REF!</definedName>
    <definedName name="_11Ａ１__1">#REF!</definedName>
    <definedName name="_12印刷範囲_3" localSheetId="3">#REF!</definedName>
    <definedName name="_12印刷範囲_3" localSheetId="1">#REF!</definedName>
    <definedName name="_12印刷範囲_3" localSheetId="5">#REF!</definedName>
    <definedName name="_12印刷範囲_3">#REF!</definedName>
    <definedName name="_12印刷範囲_3_1" localSheetId="5">#REF!</definedName>
    <definedName name="_12印刷範囲_3_1">#REF!</definedName>
    <definedName name="_1Ａ１_" localSheetId="2">#REF!</definedName>
    <definedName name="_1Ａ１_" localSheetId="3">#REF!</definedName>
    <definedName name="_1Ａ１_" localSheetId="1">#REF!</definedName>
    <definedName name="_1Ａ１_" localSheetId="5">#REF!</definedName>
    <definedName name="_1Ａ１_">#REF!</definedName>
    <definedName name="_1Ａ１__1" localSheetId="5">#REF!</definedName>
    <definedName name="_1Ａ１__1">#REF!</definedName>
    <definedName name="_2" localSheetId="5">#REF!</definedName>
    <definedName name="_2">#REF!</definedName>
    <definedName name="_2_3" localSheetId="5">#REF!</definedName>
    <definedName name="_2_3">#REF!</definedName>
    <definedName name="_2Ａ１_" localSheetId="3">#REF!</definedName>
    <definedName name="_2Ａ１_" localSheetId="1">#REF!</definedName>
    <definedName name="_2Ａ１_" localSheetId="5">#REF!</definedName>
    <definedName name="_2Ａ１_">#REF!</definedName>
    <definedName name="_2Ａ１__1" localSheetId="5">#REF!</definedName>
    <definedName name="_2Ａ１__1">#REF!</definedName>
    <definedName name="_2印刷範囲_3" localSheetId="3">#REF!</definedName>
    <definedName name="_2印刷範囲_3" localSheetId="1">#REF!</definedName>
    <definedName name="_2印刷範囲_3" localSheetId="5">#REF!</definedName>
    <definedName name="_2印刷範囲_3">#REF!</definedName>
    <definedName name="_2印刷範囲_3_1" localSheetId="5">#REF!</definedName>
    <definedName name="_2印刷範囲_3_1">#REF!</definedName>
    <definedName name="_3Ａ１_" localSheetId="1">#REF!</definedName>
    <definedName name="_3Ａ１_" localSheetId="0">#REF!</definedName>
    <definedName name="_3Ａ１_" localSheetId="5">#REF!</definedName>
    <definedName name="_3Ａ１_">#REF!</definedName>
    <definedName name="_3Ａ１__1" localSheetId="5">#REF!</definedName>
    <definedName name="_3Ａ１__1">#REF!</definedName>
    <definedName name="_3印刷範囲_3" localSheetId="3">#REF!</definedName>
    <definedName name="_3印刷範囲_3" localSheetId="1">#REF!</definedName>
    <definedName name="_3印刷範囲_3" localSheetId="5">#REF!</definedName>
    <definedName name="_3印刷範囲_3">#REF!</definedName>
    <definedName name="_3印刷範囲_3_1" localSheetId="5">#REF!</definedName>
    <definedName name="_3印刷範囲_3_1">#REF!</definedName>
    <definedName name="_4Ａ１_" localSheetId="3">#REF!</definedName>
    <definedName name="_4Ａ１_" localSheetId="1">#REF!</definedName>
    <definedName name="_4Ａ１_" localSheetId="5">#REF!</definedName>
    <definedName name="_4Ａ１_">#REF!</definedName>
    <definedName name="_4Ａ１__1" localSheetId="5">#REF!</definedName>
    <definedName name="_4Ａ１__1">#REF!</definedName>
    <definedName name="_4印刷範囲_3" localSheetId="1">#REF!</definedName>
    <definedName name="_4印刷範囲_3" localSheetId="5">#REF!</definedName>
    <definedName name="_4印刷範囲_3">#REF!</definedName>
    <definedName name="_4印刷範囲_3_1" localSheetId="5">#REF!</definedName>
    <definedName name="_4印刷範囲_3_1">#REF!</definedName>
    <definedName name="_5Ａ１_" localSheetId="3">#REF!</definedName>
    <definedName name="_5Ａ１_" localSheetId="1">#REF!</definedName>
    <definedName name="_5Ａ１_" localSheetId="5">#REF!</definedName>
    <definedName name="_5Ａ１_">#REF!</definedName>
    <definedName name="_5Ａ１__1" localSheetId="5">#REF!</definedName>
    <definedName name="_5Ａ１__1">#REF!</definedName>
    <definedName name="_5印刷範囲_3" localSheetId="3">#REF!</definedName>
    <definedName name="_5印刷範囲_3" localSheetId="1">#REF!</definedName>
    <definedName name="_5印刷範囲_3" localSheetId="5">#REF!</definedName>
    <definedName name="_5印刷範囲_3">#REF!</definedName>
    <definedName name="_5印刷範囲_3_1" localSheetId="5">#REF!</definedName>
    <definedName name="_5印刷範囲_3_1">#REF!</definedName>
    <definedName name="_6印刷範囲_3" localSheetId="3">#REF!</definedName>
    <definedName name="_6印刷範囲_3" localSheetId="1">#REF!</definedName>
    <definedName name="_6印刷範囲_3" localSheetId="5">#REF!</definedName>
    <definedName name="_6印刷範囲_3">#REF!</definedName>
    <definedName name="_6印刷範囲_3_1" localSheetId="5">#REF!</definedName>
    <definedName name="_6印刷範囲_3_1">#REF!</definedName>
    <definedName name="_7Ａ１_" localSheetId="3">#REF!</definedName>
    <definedName name="_7Ａ１_" localSheetId="1">#REF!</definedName>
    <definedName name="_7Ａ１_" localSheetId="5">#REF!</definedName>
    <definedName name="_7Ａ１_">#REF!</definedName>
    <definedName name="_7Ａ１__1" localSheetId="5">#REF!</definedName>
    <definedName name="_7Ａ１__1">#REF!</definedName>
    <definedName name="_8印刷範囲_3" localSheetId="3">#REF!</definedName>
    <definedName name="_8印刷範囲_3" localSheetId="1">#REF!</definedName>
    <definedName name="_8印刷範囲_3" localSheetId="5">#REF!</definedName>
    <definedName name="_8印刷範囲_3">#REF!</definedName>
    <definedName name="_8印刷範囲_3_1" localSheetId="5">#REF!</definedName>
    <definedName name="_8印刷範囲_3_1">#REF!</definedName>
    <definedName name="_８年度________________単価" localSheetId="2">#REF!</definedName>
    <definedName name="_８年度________________単価" localSheetId="3">#REF!</definedName>
    <definedName name="_８年度________________単価" localSheetId="1">#REF!</definedName>
    <definedName name="_８年度________________単価" localSheetId="5">#REF!</definedName>
    <definedName name="_８年度________________単価">#REF!</definedName>
    <definedName name="_８年度________________単価_1" localSheetId="5">#REF!</definedName>
    <definedName name="_８年度________________単価_1">#REF!</definedName>
    <definedName name="_８年度________________単価_3" localSheetId="5">#REF!</definedName>
    <definedName name="_８年度________________単価_3">#REF!</definedName>
    <definedName name="_９年度" localSheetId="2">#REF!</definedName>
    <definedName name="_９年度" localSheetId="3">#REF!</definedName>
    <definedName name="_９年度" localSheetId="1">#REF!</definedName>
    <definedName name="_９年度" localSheetId="5">#REF!</definedName>
    <definedName name="_９年度">#REF!</definedName>
    <definedName name="_９年度_1" localSheetId="5">#REF!</definedName>
    <definedName name="_９年度_1">#REF!</definedName>
    <definedName name="_９年度_3" localSheetId="5">#REF!</definedName>
    <definedName name="_９年度_3">#REF!</definedName>
    <definedName name="_A" localSheetId="5">#REF!</definedName>
    <definedName name="_A">#REF!</definedName>
    <definedName name="_a_1" localSheetId="2">[1]ｺﾋﾟｰc!#REF!</definedName>
    <definedName name="_a_1" localSheetId="5">[1]ｺﾋﾟｰc!#REF!</definedName>
    <definedName name="_a_1">[1]ｺﾋﾟｰc!#REF!</definedName>
    <definedName name="_a_3" localSheetId="2">[1]ｺﾋﾟｰc!#REF!</definedName>
    <definedName name="_a_3" localSheetId="5">[1]ｺﾋﾟｰc!#REF!</definedName>
    <definedName name="_a_3">[1]ｺﾋﾟｰc!#REF!</definedName>
    <definedName name="_Ａ１" localSheetId="1">#REF!</definedName>
    <definedName name="_Ａ１" localSheetId="5">#REF!</definedName>
    <definedName name="_Ａ１">#REF!</definedName>
    <definedName name="_Ａ１_1" localSheetId="5">#REF!</definedName>
    <definedName name="_Ａ１_1">#REF!</definedName>
    <definedName name="_Area" localSheetId="2">#REF!</definedName>
    <definedName name="_Area" localSheetId="3">#REF!</definedName>
    <definedName name="_Area" localSheetId="1">#REF!</definedName>
    <definedName name="_Area" localSheetId="5">#REF!</definedName>
    <definedName name="_Area">#REF!</definedName>
    <definedName name="_Area_1" localSheetId="5">#REF!</definedName>
    <definedName name="_Area_1">#REF!</definedName>
    <definedName name="_Area_3" localSheetId="5">#REF!</definedName>
    <definedName name="_Area_3">#REF!</definedName>
    <definedName name="_B" localSheetId="5">#REF!</definedName>
    <definedName name="_B">#REF!</definedName>
    <definedName name="_b_1" localSheetId="2">[1]ｺﾋﾟｰc!#REF!</definedName>
    <definedName name="_b_1" localSheetId="5">[1]ｺﾋﾟｰc!#REF!</definedName>
    <definedName name="_b_1">[1]ｺﾋﾟｰc!#REF!</definedName>
    <definedName name="_b_3" localSheetId="2">[1]ｺﾋﾟｰc!#REF!</definedName>
    <definedName name="_b_3" localSheetId="5">[1]ｺﾋﾟｰc!#REF!</definedName>
    <definedName name="_b_3">[1]ｺﾋﾟｰc!#REF!</definedName>
    <definedName name="_BORDERSOFF__PA" localSheetId="2">[2]ｺﾋﾟｰc!#REF!</definedName>
    <definedName name="_BORDERSOFF__PA" localSheetId="3">[2]ｺﾋﾟｰc!#REF!</definedName>
    <definedName name="_BORDERSOFF__PA" localSheetId="1">[2]ｺﾋﾟｰc!#REF!</definedName>
    <definedName name="_BORDERSOFF__PA" localSheetId="0">[2]ｺﾋﾟｰc!#REF!</definedName>
    <definedName name="_BORDERSOFF__PA" localSheetId="5">[2]ｺﾋﾟｰc!#REF!</definedName>
    <definedName name="_BORDERSOFF__PA">[2]ｺﾋﾟｰc!#REF!</definedName>
    <definedName name="_BORDERSOFF__PA_3" localSheetId="5">[2]ｺﾋﾟｰc!#REF!</definedName>
    <definedName name="_BORDERSOFF__PA_3">[2]ｺﾋﾟｰc!#REF!</definedName>
    <definedName name="_C" localSheetId="2">#REF!</definedName>
    <definedName name="_C" localSheetId="5">#REF!</definedName>
    <definedName name="_C">#REF!</definedName>
    <definedName name="_c_1" localSheetId="2">[1]ｺﾋﾟｰc!#REF!</definedName>
    <definedName name="_c_1" localSheetId="5">[1]ｺﾋﾟｰc!#REF!</definedName>
    <definedName name="_c_1">[1]ｺﾋﾟｰc!#REF!</definedName>
    <definedName name="_c_3" localSheetId="5">[1]ｺﾋﾟｰc!#REF!</definedName>
    <definedName name="_c_3">[1]ｺﾋﾟｰc!#REF!</definedName>
    <definedName name="_d" localSheetId="5">[1]ｺﾋﾟｰc!#REF!</definedName>
    <definedName name="_d">[1]ｺﾋﾟｰc!#REF!</definedName>
    <definedName name="_d_3" localSheetId="5">[1]ｺﾋﾟｰc!#REF!</definedName>
    <definedName name="_d_3">[1]ｺﾋﾟｰc!#REF!</definedName>
    <definedName name="_DAT1" localSheetId="2">#REF!</definedName>
    <definedName name="_DAT1" localSheetId="3">#REF!</definedName>
    <definedName name="_DAT1" localSheetId="1">#REF!</definedName>
    <definedName name="_DAT1" localSheetId="0">#REF!</definedName>
    <definedName name="_DAT1" localSheetId="5">#REF!</definedName>
    <definedName name="_DAT1">#REF!</definedName>
    <definedName name="_DAT1_1" localSheetId="5">#REF!</definedName>
    <definedName name="_DAT1_1">#REF!</definedName>
    <definedName name="_DAT10" localSheetId="3">#REF!</definedName>
    <definedName name="_DAT10" localSheetId="1">#REF!</definedName>
    <definedName name="_DAT10" localSheetId="0">#REF!</definedName>
    <definedName name="_DAT10" localSheetId="5">#REF!</definedName>
    <definedName name="_DAT10">#REF!</definedName>
    <definedName name="_DAT10_1" localSheetId="5">#REF!</definedName>
    <definedName name="_DAT10_1">#REF!</definedName>
    <definedName name="_DAT11" localSheetId="3">#REF!</definedName>
    <definedName name="_DAT11" localSheetId="1">#REF!</definedName>
    <definedName name="_DAT11" localSheetId="0">#REF!</definedName>
    <definedName name="_DAT11" localSheetId="5">#REF!</definedName>
    <definedName name="_DAT11">#REF!</definedName>
    <definedName name="_DAT11_1" localSheetId="5">#REF!</definedName>
    <definedName name="_DAT11_1">#REF!</definedName>
    <definedName name="_DAT12" localSheetId="3">#REF!</definedName>
    <definedName name="_DAT12" localSheetId="1">#REF!</definedName>
    <definedName name="_DAT12" localSheetId="0">#REF!</definedName>
    <definedName name="_DAT12" localSheetId="5">#REF!</definedName>
    <definedName name="_DAT12">#REF!</definedName>
    <definedName name="_DAT12_1" localSheetId="5">#REF!</definedName>
    <definedName name="_DAT12_1">#REF!</definedName>
    <definedName name="_DAT13" localSheetId="3">#REF!</definedName>
    <definedName name="_DAT13" localSheetId="1">#REF!</definedName>
    <definedName name="_DAT13" localSheetId="0">#REF!</definedName>
    <definedName name="_DAT13" localSheetId="5">#REF!</definedName>
    <definedName name="_DAT13">#REF!</definedName>
    <definedName name="_DAT13_1" localSheetId="5">#REF!</definedName>
    <definedName name="_DAT13_1">#REF!</definedName>
    <definedName name="_DAT14" localSheetId="3">#REF!</definedName>
    <definedName name="_DAT14" localSheetId="1">#REF!</definedName>
    <definedName name="_DAT14" localSheetId="0">#REF!</definedName>
    <definedName name="_DAT14" localSheetId="5">#REF!</definedName>
    <definedName name="_DAT14">#REF!</definedName>
    <definedName name="_DAT14_1" localSheetId="5">#REF!</definedName>
    <definedName name="_DAT14_1">#REF!</definedName>
    <definedName name="_DAT15" localSheetId="3">#REF!</definedName>
    <definedName name="_DAT15" localSheetId="1">#REF!</definedName>
    <definedName name="_DAT15" localSheetId="0">#REF!</definedName>
    <definedName name="_DAT15" localSheetId="5">#REF!</definedName>
    <definedName name="_DAT15">#REF!</definedName>
    <definedName name="_DAT15_1" localSheetId="5">#REF!</definedName>
    <definedName name="_DAT15_1">#REF!</definedName>
    <definedName name="_DAT16" localSheetId="3">#REF!</definedName>
    <definedName name="_DAT16" localSheetId="1">#REF!</definedName>
    <definedName name="_DAT16" localSheetId="0">#REF!</definedName>
    <definedName name="_DAT16" localSheetId="5">#REF!</definedName>
    <definedName name="_DAT16">#REF!</definedName>
    <definedName name="_DAT16_1" localSheetId="5">#REF!</definedName>
    <definedName name="_DAT16_1">#REF!</definedName>
    <definedName name="_DAT17" localSheetId="3">#REF!</definedName>
    <definedName name="_DAT17" localSheetId="1">#REF!</definedName>
    <definedName name="_DAT17" localSheetId="0">#REF!</definedName>
    <definedName name="_DAT17" localSheetId="5">#REF!</definedName>
    <definedName name="_DAT17">#REF!</definedName>
    <definedName name="_DAT17_1" localSheetId="5">#REF!</definedName>
    <definedName name="_DAT17_1">#REF!</definedName>
    <definedName name="_DAT18" localSheetId="3">#REF!</definedName>
    <definedName name="_DAT18" localSheetId="1">#REF!</definedName>
    <definedName name="_DAT18" localSheetId="0">#REF!</definedName>
    <definedName name="_DAT18" localSheetId="5">#REF!</definedName>
    <definedName name="_DAT18">#REF!</definedName>
    <definedName name="_DAT18_1" localSheetId="5">#REF!</definedName>
    <definedName name="_DAT18_1">#REF!</definedName>
    <definedName name="_DAT19" localSheetId="3">#REF!</definedName>
    <definedName name="_DAT19" localSheetId="1">#REF!</definedName>
    <definedName name="_DAT19" localSheetId="0">#REF!</definedName>
    <definedName name="_DAT19" localSheetId="5">#REF!</definedName>
    <definedName name="_DAT19">#REF!</definedName>
    <definedName name="_DAT19_1" localSheetId="5">#REF!</definedName>
    <definedName name="_DAT19_1">#REF!</definedName>
    <definedName name="_DAT2" localSheetId="3">#REF!</definedName>
    <definedName name="_DAT2" localSheetId="1">#REF!</definedName>
    <definedName name="_DAT2" localSheetId="0">#REF!</definedName>
    <definedName name="_DAT2" localSheetId="5">#REF!</definedName>
    <definedName name="_DAT2">#REF!</definedName>
    <definedName name="_DAT2_1" localSheetId="5">#REF!</definedName>
    <definedName name="_DAT2_1">#REF!</definedName>
    <definedName name="_DAT20" localSheetId="3">#REF!</definedName>
    <definedName name="_DAT20" localSheetId="1">#REF!</definedName>
    <definedName name="_DAT20" localSheetId="0">#REF!</definedName>
    <definedName name="_DAT20" localSheetId="5">#REF!</definedName>
    <definedName name="_DAT20">#REF!</definedName>
    <definedName name="_DAT20_1" localSheetId="5">#REF!</definedName>
    <definedName name="_DAT20_1">#REF!</definedName>
    <definedName name="_DAT3" localSheetId="3">#REF!</definedName>
    <definedName name="_DAT3" localSheetId="1">#REF!</definedName>
    <definedName name="_DAT3" localSheetId="0">#REF!</definedName>
    <definedName name="_DAT3" localSheetId="5">#REF!</definedName>
    <definedName name="_DAT3">#REF!</definedName>
    <definedName name="_DAT3_1" localSheetId="5">#REF!</definedName>
    <definedName name="_DAT3_1">#REF!</definedName>
    <definedName name="_DAT4" localSheetId="3">#REF!</definedName>
    <definedName name="_DAT4" localSheetId="1">#REF!</definedName>
    <definedName name="_DAT4" localSheetId="0">#REF!</definedName>
    <definedName name="_DAT4" localSheetId="5">#REF!</definedName>
    <definedName name="_DAT4">#REF!</definedName>
    <definedName name="_DAT4_1" localSheetId="5">#REF!</definedName>
    <definedName name="_DAT4_1">#REF!</definedName>
    <definedName name="_DAT5" localSheetId="3">#REF!</definedName>
    <definedName name="_DAT5" localSheetId="1">#REF!</definedName>
    <definedName name="_DAT5" localSheetId="0">#REF!</definedName>
    <definedName name="_DAT5" localSheetId="5">#REF!</definedName>
    <definedName name="_DAT5">#REF!</definedName>
    <definedName name="_DAT5_1" localSheetId="5">#REF!</definedName>
    <definedName name="_DAT5_1">#REF!</definedName>
    <definedName name="_DAT6" localSheetId="3">#REF!</definedName>
    <definedName name="_DAT6" localSheetId="1">#REF!</definedName>
    <definedName name="_DAT6" localSheetId="0">#REF!</definedName>
    <definedName name="_DAT6" localSheetId="5">#REF!</definedName>
    <definedName name="_DAT6">#REF!</definedName>
    <definedName name="_DAT6_1" localSheetId="5">#REF!</definedName>
    <definedName name="_DAT6_1">#REF!</definedName>
    <definedName name="_DAT7" localSheetId="3">#REF!</definedName>
    <definedName name="_DAT7" localSheetId="1">#REF!</definedName>
    <definedName name="_DAT7" localSheetId="0">#REF!</definedName>
    <definedName name="_DAT7" localSheetId="5">#REF!</definedName>
    <definedName name="_DAT7">#REF!</definedName>
    <definedName name="_DAT7_1" localSheetId="5">#REF!</definedName>
    <definedName name="_DAT7_1">#REF!</definedName>
    <definedName name="_DAT8" localSheetId="3">#REF!</definedName>
    <definedName name="_DAT8" localSheetId="1">#REF!</definedName>
    <definedName name="_DAT8" localSheetId="0">#REF!</definedName>
    <definedName name="_DAT8" localSheetId="5">#REF!</definedName>
    <definedName name="_DAT8">#REF!</definedName>
    <definedName name="_DAT8_1" localSheetId="5">#REF!</definedName>
    <definedName name="_DAT8_1">#REF!</definedName>
    <definedName name="_DAT9" localSheetId="3">#REF!</definedName>
    <definedName name="_DAT9" localSheetId="1">#REF!</definedName>
    <definedName name="_DAT9" localSheetId="0">#REF!</definedName>
    <definedName name="_DAT9" localSheetId="5">#REF!</definedName>
    <definedName name="_DAT9">#REF!</definedName>
    <definedName name="_DAT9_1" localSheetId="5">#REF!</definedName>
    <definedName name="_DAT9_1">#REF!</definedName>
    <definedName name="_E" localSheetId="5">#REF!</definedName>
    <definedName name="_E">#REF!</definedName>
    <definedName name="_e_1" localSheetId="2">[1]ｺﾋﾟｰc!#REF!</definedName>
    <definedName name="_e_1" localSheetId="5">[1]ｺﾋﾟｰc!#REF!</definedName>
    <definedName name="_e_1">[1]ｺﾋﾟｰc!#REF!</definedName>
    <definedName name="_e_3" localSheetId="2">[1]ｺﾋﾟｰc!#REF!</definedName>
    <definedName name="_e_3" localSheetId="5">[1]ｺﾋﾟｰc!#REF!</definedName>
    <definedName name="_e_3">[1]ｺﾋﾟｰc!#REF!</definedName>
    <definedName name="_f" localSheetId="2">[1]ｺﾋﾟｰc!#REF!</definedName>
    <definedName name="_f" localSheetId="5">[1]ｺﾋﾟｰc!#REF!</definedName>
    <definedName name="_f">[1]ｺﾋﾟｰc!#REF!</definedName>
    <definedName name="_f_3" localSheetId="2">[1]ｺﾋﾟｰc!#REF!</definedName>
    <definedName name="_f_3" localSheetId="5">[1]ｺﾋﾟｰc!#REF!</definedName>
    <definedName name="_f_3">[1]ｺﾋﾟｰc!#REF!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5" hidden="1">#REF!</definedName>
    <definedName name="_Fill" hidden="1">#REF!</definedName>
    <definedName name="_g" localSheetId="2">[1]ｺﾋﾟｰc!#REF!</definedName>
    <definedName name="_g" localSheetId="5">[1]ｺﾋﾟｰc!#REF!</definedName>
    <definedName name="_g">[1]ｺﾋﾟｰc!#REF!</definedName>
    <definedName name="_g_3" localSheetId="2">[1]ｺﾋﾟｰc!#REF!</definedName>
    <definedName name="_g_3" localSheetId="5">[1]ｺﾋﾟｰc!#REF!</definedName>
    <definedName name="_g_3">[1]ｺﾋﾟｰc!#REF!</definedName>
    <definedName name="_h" localSheetId="2">[1]ｺﾋﾟｰc!#REF!</definedName>
    <definedName name="_h" localSheetId="5">[1]ｺﾋﾟｰc!#REF!</definedName>
    <definedName name="_h">[1]ｺﾋﾟｰc!#REF!</definedName>
    <definedName name="_h_3" localSheetId="2">[1]ｺﾋﾟｰc!#REF!</definedName>
    <definedName name="_h_3" localSheetId="5">[1]ｺﾋﾟｰc!#REF!</definedName>
    <definedName name="_h_3">[1]ｺﾋﾟｰc!#REF!</definedName>
    <definedName name="_i" localSheetId="5">[1]ｺﾋﾟｰc!#REF!</definedName>
    <definedName name="_i">[1]ｺﾋﾟｰc!#REF!</definedName>
    <definedName name="_i_3" localSheetId="5">[1]ｺﾋﾟｰc!#REF!</definedName>
    <definedName name="_i_3">[1]ｺﾋﾟｰc!#REF!</definedName>
    <definedName name="_I1" localSheetId="2">#REF!</definedName>
    <definedName name="_I1" localSheetId="5">#REF!</definedName>
    <definedName name="_I1">#REF!</definedName>
    <definedName name="_I2" localSheetId="2">#REF!</definedName>
    <definedName name="_I2" localSheetId="5">#REF!</definedName>
    <definedName name="_I2">#REF!</definedName>
    <definedName name="_I3" localSheetId="2">#REF!</definedName>
    <definedName name="_I3" localSheetId="5">#REF!</definedName>
    <definedName name="_I3">#REF!</definedName>
    <definedName name="_j" localSheetId="5">[1]ｺﾋﾟｰc!#REF!</definedName>
    <definedName name="_j">[1]ｺﾋﾟｰc!#REF!</definedName>
    <definedName name="_j_3" localSheetId="2">[1]ｺﾋﾟｰc!#REF!</definedName>
    <definedName name="_j_3" localSheetId="5">[1]ｺﾋﾟｰc!#REF!</definedName>
    <definedName name="_j_3">[1]ｺﾋﾟｰc!#REF!</definedName>
    <definedName name="_k" localSheetId="5">[1]ｺﾋﾟｰc!#REF!</definedName>
    <definedName name="_k">[1]ｺﾋﾟｰc!#REF!</definedName>
    <definedName name="_k_3" localSheetId="5">[1]ｺﾋﾟｰc!#REF!</definedName>
    <definedName name="_k_3">[1]ｺﾋﾟｰc!#REF!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5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1" hidden="1">#REF!</definedName>
    <definedName name="_Key2" localSheetId="5" hidden="1">#REF!</definedName>
    <definedName name="_Key2" hidden="1">#REF!</definedName>
    <definedName name="_l" localSheetId="2">[1]ｺﾋﾟｰc!#REF!</definedName>
    <definedName name="_l" localSheetId="5">[1]ｺﾋﾟｰc!#REF!</definedName>
    <definedName name="_l">[1]ｺﾋﾟｰc!#REF!</definedName>
    <definedName name="_L__DEL___">#N/A</definedName>
    <definedName name="_L__DEL____1">NA()</definedName>
    <definedName name="_l_3" localSheetId="2">[1]ｺﾋﾟｰc!#REF!</definedName>
    <definedName name="_l_3" localSheetId="5">[1]ｺﾋﾟｰc!#REF!</definedName>
    <definedName name="_l_3">[1]ｺﾋﾟｰc!#REF!</definedName>
    <definedName name="_m" localSheetId="2">[1]ｺﾋﾟｰc!#REF!</definedName>
    <definedName name="_m" localSheetId="5">[1]ｺﾋﾟｰc!#REF!</definedName>
    <definedName name="_m">[1]ｺﾋﾟｰc!#REF!</definedName>
    <definedName name="_m_3" localSheetId="2">[1]ｺﾋﾟｰc!#REF!</definedName>
    <definedName name="_m_3" localSheetId="5">[1]ｺﾋﾟｰc!#REF!</definedName>
    <definedName name="_m_3">[1]ｺﾋﾟｰc!#REF!</definedName>
    <definedName name="_n" localSheetId="5">[1]ｺﾋﾟｰc!#REF!</definedName>
    <definedName name="_n">[1]ｺﾋﾟｰc!#REF!</definedName>
    <definedName name="_n_3" localSheetId="5">[1]ｺﾋﾟｰc!#REF!</definedName>
    <definedName name="_n_3">[1]ｺﾋﾟｰc!#REF!</definedName>
    <definedName name="_o" localSheetId="5">[1]ｺﾋﾟｰc!#REF!</definedName>
    <definedName name="_o">[1]ｺﾋﾟｰc!#REF!</definedName>
    <definedName name="_o_3" localSheetId="5">[1]ｺﾋﾟｰc!#REF!</definedName>
    <definedName name="_o_3">[1]ｺﾋﾟｰc!#REF!</definedName>
    <definedName name="_OPEN__CON__W_" localSheetId="2">[2]ｺﾋﾟｰc!#REF!</definedName>
    <definedName name="_OPEN__CON__W_" localSheetId="3">[2]ｺﾋﾟｰc!#REF!</definedName>
    <definedName name="_OPEN__CON__W_" localSheetId="1">[2]ｺﾋﾟｰc!#REF!</definedName>
    <definedName name="_OPEN__CON__W_" localSheetId="0">[2]ｺﾋﾟｰc!#REF!</definedName>
    <definedName name="_OPEN__CON__W_" localSheetId="5">[2]ｺﾋﾟｰc!#REF!</definedName>
    <definedName name="_OPEN__CON__W_">[2]ｺﾋﾟｰc!#REF!</definedName>
    <definedName name="_OPEN__CON__W__3" localSheetId="5">[2]ｺﾋﾟｰc!#REF!</definedName>
    <definedName name="_OPEN__CON__W__3">[2]ｺﾋﾟｰc!#REF!</definedName>
    <definedName name="_Order1" hidden="1">255</definedName>
    <definedName name="_Order2" hidden="1">255</definedName>
    <definedName name="_P" localSheetId="2">#REF!</definedName>
    <definedName name="_P" localSheetId="5">#REF!</definedName>
    <definedName name="_P">#REF!</definedName>
    <definedName name="_p_1" localSheetId="2">[1]ｺﾋﾟｰc!#REF!</definedName>
    <definedName name="_p_1" localSheetId="5">[1]ｺﾋﾟｰc!#REF!</definedName>
    <definedName name="_p_1">[1]ｺﾋﾟｰc!#REF!</definedName>
    <definedName name="_p_3" localSheetId="5">[1]ｺﾋﾟｰc!#REF!</definedName>
    <definedName name="_p_3">[1]ｺﾋﾟｰc!#REF!</definedName>
    <definedName name="_P1" localSheetId="2">#REF!</definedName>
    <definedName name="_P1" localSheetId="3">#REF!</definedName>
    <definedName name="_P1" localSheetId="1">#REF!</definedName>
    <definedName name="_P1" localSheetId="5">#REF!</definedName>
    <definedName name="_P1">#REF!</definedName>
    <definedName name="_P1_1" localSheetId="5">#REF!</definedName>
    <definedName name="_P1_1">#REF!</definedName>
    <definedName name="_P1_3" localSheetId="5">#REF!</definedName>
    <definedName name="_P1_3">#REF!</definedName>
    <definedName name="_Parse_Out" localSheetId="5" hidden="1">#REF!</definedName>
    <definedName name="_Parse_Out" hidden="1">#REF!</definedName>
    <definedName name="_q" localSheetId="2">[1]ｺﾋﾟｰc!#REF!</definedName>
    <definedName name="_q" localSheetId="5">[1]ｺﾋﾟｰc!#REF!</definedName>
    <definedName name="_q">[1]ｺﾋﾟｰc!#REF!</definedName>
    <definedName name="_q_3" localSheetId="2">[1]ｺﾋﾟｰc!#REF!</definedName>
    <definedName name="_q_3" localSheetId="5">[1]ｺﾋﾟｰc!#REF!</definedName>
    <definedName name="_q_3">[1]ｺﾋﾟｰc!#REF!</definedName>
    <definedName name="_R" localSheetId="2">#REF!</definedName>
    <definedName name="_R" localSheetId="5">#REF!</definedName>
    <definedName name="_R">#REF!</definedName>
    <definedName name="_r_1" localSheetId="2">[1]ｺﾋﾟｰc!#REF!</definedName>
    <definedName name="_r_1" localSheetId="5">[1]ｺﾋﾟｰc!#REF!</definedName>
    <definedName name="_r_1">[1]ｺﾋﾟｰc!#REF!</definedName>
    <definedName name="_r_3" localSheetId="2">[1]ｺﾋﾟｰc!#REF!</definedName>
    <definedName name="_r_3" localSheetId="5">[1]ｺﾋﾟｰc!#REF!</definedName>
    <definedName name="_r_3">[1]ｺﾋﾟｰc!#REF!</definedName>
    <definedName name="_s" localSheetId="2">[1]ｺﾋﾟｰc!#REF!</definedName>
    <definedName name="_s" localSheetId="5">[1]ｺﾋﾟｰc!#REF!</definedName>
    <definedName name="_s">[1]ｺﾋﾟｰc!#REF!</definedName>
    <definedName name="_s_3" localSheetId="2">[1]ｺﾋﾟｰc!#REF!</definedName>
    <definedName name="_s_3" localSheetId="5">[1]ｺﾋﾟｰc!#REF!</definedName>
    <definedName name="_s_3">[1]ｺﾋﾟｰc!#REF!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5" hidden="1">#REF!</definedName>
    <definedName name="_Sort" hidden="1">#REF!</definedName>
    <definedName name="_t" localSheetId="2">[1]ｺﾋﾟｰc!#REF!</definedName>
    <definedName name="_t" localSheetId="5">[1]ｺﾋﾟｰc!#REF!</definedName>
    <definedName name="_t">[1]ｺﾋﾟｰc!#REF!</definedName>
    <definedName name="_t_3" localSheetId="2">[1]ｺﾋﾟｰc!#REF!</definedName>
    <definedName name="_t_3" localSheetId="5">[1]ｺﾋﾟｰc!#REF!</definedName>
    <definedName name="_t_3">[1]ｺﾋﾟｰc!#REF!</definedName>
    <definedName name="_u" localSheetId="2">[1]ｺﾋﾟｰc!#REF!</definedName>
    <definedName name="_u" localSheetId="5">[1]ｺﾋﾟｰc!#REF!</definedName>
    <definedName name="_u">[1]ｺﾋﾟｰc!#REF!</definedName>
    <definedName name="_u_3" localSheetId="2">[1]ｺﾋﾟｰc!#REF!</definedName>
    <definedName name="_u_3" localSheetId="5">[1]ｺﾋﾟｰc!#REF!</definedName>
    <definedName name="_u_3">[1]ｺﾋﾟｰc!#REF!</definedName>
    <definedName name="_v" localSheetId="5">[1]ｺﾋﾟｰc!#REF!</definedName>
    <definedName name="_v">[1]ｺﾋﾟｰc!#REF!</definedName>
    <definedName name="_v_3" localSheetId="5">[1]ｺﾋﾟｰc!#REF!</definedName>
    <definedName name="_v_3">[1]ｺﾋﾟｰc!#REF!</definedName>
    <definedName name="_w" localSheetId="5">[1]ｺﾋﾟｰc!#REF!</definedName>
    <definedName name="_w">[1]ｺﾋﾟｰc!#REF!</definedName>
    <definedName name="_w_3" localSheetId="5">[1]ｺﾋﾟｰc!#REF!</definedName>
    <definedName name="_w_3">[1]ｺﾋﾟｰc!#REF!</definedName>
    <definedName name="_WRITE__CHAR_27" localSheetId="2">[2]ｺﾋﾟｰc!#REF!</definedName>
    <definedName name="_WRITE__CHAR_27" localSheetId="3">[2]ｺﾋﾟｰc!#REF!</definedName>
    <definedName name="_WRITE__CHAR_27" localSheetId="1">[2]ｺﾋﾟｰc!#REF!</definedName>
    <definedName name="_WRITE__CHAR_27" localSheetId="0">[2]ｺﾋﾟｰc!#REF!</definedName>
    <definedName name="_WRITE__CHAR_27" localSheetId="5">[2]ｺﾋﾟｰc!#REF!</definedName>
    <definedName name="_WRITE__CHAR_27">[2]ｺﾋﾟｰc!#REF!</definedName>
    <definedName name="_WRITE__CHAR_27_3" localSheetId="5">[2]ｺﾋﾟｰc!#REF!</definedName>
    <definedName name="_WRITE__CHAR_27_3">[2]ｺﾋﾟｰc!#REF!</definedName>
    <definedName name="_WXD_" localSheetId="2">[2]ｺﾋﾟｰc!#REF!</definedName>
    <definedName name="_WXD_" localSheetId="3">[2]ｺﾋﾟｰc!#REF!</definedName>
    <definedName name="_WXD_" localSheetId="1">[2]ｺﾋﾟｰc!#REF!</definedName>
    <definedName name="_WXD_" localSheetId="0">[2]ｺﾋﾟｰc!#REF!</definedName>
    <definedName name="_WXD_" localSheetId="5">[2]ｺﾋﾟｰc!#REF!</definedName>
    <definedName name="_WXD_">[2]ｺﾋﾟｰc!#REF!</definedName>
    <definedName name="_WXD__3" localSheetId="5">[2]ｺﾋﾟｰc!#REF!</definedName>
    <definedName name="_WXD__3">[2]ｺﾋﾟｰc!#REF!</definedName>
    <definedName name="_WXH_" localSheetId="2">[2]ｺﾋﾟｰc!#REF!</definedName>
    <definedName name="_WXH_" localSheetId="3">[2]ｺﾋﾟｰc!#REF!</definedName>
    <definedName name="_WXH_" localSheetId="1">[2]ｺﾋﾟｰc!#REF!</definedName>
    <definedName name="_WXH_" localSheetId="0">[2]ｺﾋﾟｰc!#REF!</definedName>
    <definedName name="_WXH_" localSheetId="5">[2]ｺﾋﾟｰc!#REF!</definedName>
    <definedName name="_WXH_">[2]ｺﾋﾟｰc!#REF!</definedName>
    <definedName name="_WXH__3" localSheetId="5">[2]ｺﾋﾟｰc!#REF!</definedName>
    <definedName name="_WXH__3">[2]ｺﾋﾟｰc!#REF!</definedName>
    <definedName name="_x" localSheetId="5">[1]ｺﾋﾟｰc!#REF!</definedName>
    <definedName name="_x">[1]ｺﾋﾟｰc!#REF!</definedName>
    <definedName name="_x_3" localSheetId="5">[1]ｺﾋﾟｰc!#REF!</definedName>
    <definedName name="_x_3">[1]ｺﾋﾟｰc!#REF!</definedName>
    <definedName name="_y" localSheetId="5">[1]ｺﾋﾟｰc!#REF!</definedName>
    <definedName name="_y">[1]ｺﾋﾟｰc!#REF!</definedName>
    <definedName name="_y_3" localSheetId="5">[1]ｺﾋﾟｰc!#REF!</definedName>
    <definedName name="_y_3">[1]ｺﾋﾟｰc!#REF!</definedName>
    <definedName name="_Z" localSheetId="2">#REF!</definedName>
    <definedName name="_Z" localSheetId="5">#REF!</definedName>
    <definedName name="_Z">#REF!</definedName>
    <definedName name="_z_1" localSheetId="2">[1]ｺﾋﾟｰc!#REF!</definedName>
    <definedName name="_z_1" localSheetId="5">[1]ｺﾋﾟｰc!#REF!</definedName>
    <definedName name="_z_1">[1]ｺﾋﾟｰc!#REF!</definedName>
    <definedName name="_z_3" localSheetId="5">[1]ｺﾋﾟｰc!#REF!</definedName>
    <definedName name="_z_3">[1]ｺﾋﾟｰc!#REF!</definedName>
    <definedName name="_ポンプ場総合試運転費" localSheetId="1">#REF!</definedName>
    <definedName name="_ポンプ場総合試運転費" localSheetId="5">#REF!</definedName>
    <definedName name="_ポンプ場総合試運転費">#REF!</definedName>
    <definedName name="_ポンプ場総合試運転費_1" localSheetId="5">#REF!</definedName>
    <definedName name="_ポンプ場総合試運転費_1">#REF!</definedName>
    <definedName name="_安全費" localSheetId="1">#REF!</definedName>
    <definedName name="_安全費" localSheetId="5">#REF!</definedName>
    <definedName name="_安全費">#REF!</definedName>
    <definedName name="_安全費_1" localSheetId="5">#REF!</definedName>
    <definedName name="_安全費_1">#REF!</definedName>
    <definedName name="_一般管理費等" localSheetId="1">#REF!</definedName>
    <definedName name="_一般管理費等" localSheetId="5">#REF!</definedName>
    <definedName name="_一般管理費等">#REF!</definedName>
    <definedName name="_一般管理費等_1" localSheetId="5">#REF!</definedName>
    <definedName name="_一般管理費等_1">#REF!</definedName>
    <definedName name="_運搬費" localSheetId="1">#REF!</definedName>
    <definedName name="_運搬費" localSheetId="5">#REF!</definedName>
    <definedName name="_運搬費">#REF!</definedName>
    <definedName name="_運搬費_1" localSheetId="5">#REF!</definedName>
    <definedName name="_運搬費_1">#REF!</definedName>
    <definedName name="_営繕費" localSheetId="1">#REF!</definedName>
    <definedName name="_営繕費" localSheetId="5">#REF!</definedName>
    <definedName name="_営繕費">#REF!</definedName>
    <definedName name="_営繕費_1" localSheetId="5">#REF!</definedName>
    <definedName name="_営繕費_1">#REF!</definedName>
    <definedName name="_汚泥処理総合試運転費" localSheetId="1">#REF!</definedName>
    <definedName name="_汚泥処理総合試運転費" localSheetId="5">#REF!</definedName>
    <definedName name="_汚泥処理総合試運転費">#REF!</definedName>
    <definedName name="_汚泥処理総合試運転費_1" localSheetId="5">#REF!</definedName>
    <definedName name="_汚泥処理総合試運転費_1">#REF!</definedName>
    <definedName name="_仮設費" localSheetId="1">#REF!</definedName>
    <definedName name="_仮設費" localSheetId="5">#REF!</definedName>
    <definedName name="_仮設費">#REF!</definedName>
    <definedName name="_仮設費_1" localSheetId="5">#REF!</definedName>
    <definedName name="_仮設費_1">#REF!</definedName>
    <definedName name="_画面1_" localSheetId="2">[2]ｺﾋﾟｰc!#REF!</definedName>
    <definedName name="_画面1_" localSheetId="3">[2]ｺﾋﾟｰc!#REF!</definedName>
    <definedName name="_画面1_" localSheetId="1">[2]ｺﾋﾟｰc!#REF!</definedName>
    <definedName name="_画面1_" localSheetId="0">[2]ｺﾋﾟｰc!#REF!</definedName>
    <definedName name="_画面1_" localSheetId="5">[2]ｺﾋﾟｰc!#REF!</definedName>
    <definedName name="_画面1_">[2]ｺﾋﾟｰc!#REF!</definedName>
    <definedName name="_画面1__3" localSheetId="5">[2]ｺﾋﾟｰc!#REF!</definedName>
    <definedName name="_画面1__3">[2]ｺﾋﾟｰc!#REF!</definedName>
    <definedName name="_技術管理費" localSheetId="1">#REF!</definedName>
    <definedName name="_技術管理費" localSheetId="5">#REF!</definedName>
    <definedName name="_技術管理費">#REF!</definedName>
    <definedName name="_技術管理費_1" localSheetId="5">#REF!</definedName>
    <definedName name="_技術管理費_1">#REF!</definedName>
    <definedName name="_技術費" localSheetId="1">#REF!</definedName>
    <definedName name="_技術費" localSheetId="5">#REF!</definedName>
    <definedName name="_技術費">#REF!</definedName>
    <definedName name="_技術費_1" localSheetId="5">#REF!</definedName>
    <definedName name="_技術費_1">#REF!</definedName>
    <definedName name="_現場間接費" localSheetId="1">#REF!</definedName>
    <definedName name="_現場間接費" localSheetId="5">#REF!</definedName>
    <definedName name="_現場間接費">#REF!</definedName>
    <definedName name="_現場間接費_1" localSheetId="5">#REF!</definedName>
    <definedName name="_現場間接費_1">#REF!</definedName>
    <definedName name="_準備費" localSheetId="1">#REF!</definedName>
    <definedName name="_準備費" localSheetId="5">#REF!</definedName>
    <definedName name="_準備費">#REF!</definedName>
    <definedName name="_準備費_1" localSheetId="5">#REF!</definedName>
    <definedName name="_準備費_1">#REF!</definedName>
    <definedName name="_消費税相当額" localSheetId="1">#REF!</definedName>
    <definedName name="_消費税相当額" localSheetId="5">#REF!</definedName>
    <definedName name="_消費税相当額">#REF!</definedName>
    <definedName name="_消費税相当額_1" localSheetId="5">#REF!</definedName>
    <definedName name="_消費税相当額_1">#REF!</definedName>
    <definedName name="_水処理総合試運転費" localSheetId="1">#REF!</definedName>
    <definedName name="_水処理総合試運転費" localSheetId="5">#REF!</definedName>
    <definedName name="_水処理総合試運転費">#REF!</definedName>
    <definedName name="_水処理総合試運転費_1" localSheetId="5">#REF!</definedName>
    <definedName name="_水処理総合試運転費_1">#REF!</definedName>
    <definedName name="_据付工間接費" localSheetId="1">#REF!</definedName>
    <definedName name="_据付工間接費" localSheetId="5">#REF!</definedName>
    <definedName name="_据付工間接費">#REF!</definedName>
    <definedName name="_据付工間接費_1" localSheetId="5">#REF!</definedName>
    <definedName name="_据付工間接費_1">#REF!</definedName>
    <definedName name="_総合試運転費汚泥" localSheetId="1">#REF!</definedName>
    <definedName name="_総合試運転費汚泥" localSheetId="5">#REF!</definedName>
    <definedName name="_総合試運転費汚泥">#REF!</definedName>
    <definedName name="_総合試運転費汚泥_1" localSheetId="5">#REF!</definedName>
    <definedName name="_総合試運転費汚泥_1">#REF!</definedName>
    <definedName name="_補助材料費" localSheetId="1">#REF!</definedName>
    <definedName name="_補助材料費" localSheetId="5">#REF!</definedName>
    <definedName name="_補助材料費">#REF!</definedName>
    <definedName name="_補助材料費_1" localSheetId="5">#REF!</definedName>
    <definedName name="_補助材料費_1">#REF!</definedName>
    <definedName name="\????" localSheetId="2">[1]ｺﾋﾟｰc!#REF!</definedName>
    <definedName name="\????" localSheetId="3">[1]ｺﾋﾟｰc!#REF!</definedName>
    <definedName name="\????" localSheetId="1">[1]ｺﾋﾟｰc!#REF!</definedName>
    <definedName name="\????" localSheetId="0">[1]ｺﾋﾟｰc!#REF!</definedName>
    <definedName name="\????" localSheetId="5">[1]ｺﾋﾟｰc!#REF!</definedName>
    <definedName name="\????">[1]ｺﾋﾟｰc!#REF!</definedName>
    <definedName name="\0" localSheetId="2">[1]ｺﾋﾟｰc!#REF!</definedName>
    <definedName name="\0" localSheetId="3">[1]ｺﾋﾟｰc!#REF!</definedName>
    <definedName name="\0" localSheetId="1">[1]ｺﾋﾟｰc!#REF!</definedName>
    <definedName name="\0" localSheetId="0">[1]ｺﾋﾟｰc!#REF!</definedName>
    <definedName name="\0" localSheetId="5">[1]ｺﾋﾟｰc!#REF!</definedName>
    <definedName name="\0">[1]ｺﾋﾟｰc!#REF!</definedName>
    <definedName name="\1" localSheetId="2">#REF!</definedName>
    <definedName name="\1" localSheetId="3">#REF!</definedName>
    <definedName name="\1" localSheetId="1">#REF!</definedName>
    <definedName name="\1" localSheetId="5">#REF!</definedName>
    <definedName name="\1">#REF!</definedName>
    <definedName name="\2" localSheetId="2">#REF!</definedName>
    <definedName name="\2" localSheetId="3">#REF!</definedName>
    <definedName name="\2" localSheetId="1">#REF!</definedName>
    <definedName name="\2" localSheetId="5">#REF!</definedName>
    <definedName name="\2">#REF!</definedName>
    <definedName name="\a" localSheetId="2">[1]ｺﾋﾟｰc!#REF!</definedName>
    <definedName name="\a" localSheetId="3">[1]ｺﾋﾟｰc!#REF!</definedName>
    <definedName name="\a" localSheetId="1">[1]ｺﾋﾟｰc!#REF!</definedName>
    <definedName name="\a" localSheetId="0">[1]ｺﾋﾟｰc!#REF!</definedName>
    <definedName name="\a" localSheetId="5">[1]ｺﾋﾟｰc!#REF!</definedName>
    <definedName name="\a">[1]ｺﾋﾟｰc!#REF!</definedName>
    <definedName name="\b" localSheetId="2">[1]ｺﾋﾟｰc!#REF!</definedName>
    <definedName name="\b" localSheetId="3">[1]ｺﾋﾟｰc!#REF!</definedName>
    <definedName name="\b" localSheetId="1">[1]ｺﾋﾟｰc!#REF!</definedName>
    <definedName name="\b" localSheetId="0">[1]ｺﾋﾟｰc!#REF!</definedName>
    <definedName name="\b" localSheetId="5">[1]ｺﾋﾟｰc!#REF!</definedName>
    <definedName name="\b">[1]ｺﾋﾟｰc!#REF!</definedName>
    <definedName name="\c" localSheetId="2">[1]ｺﾋﾟｰc!#REF!</definedName>
    <definedName name="\c" localSheetId="3">[1]ｺﾋﾟｰc!#REF!</definedName>
    <definedName name="\c" localSheetId="1">[1]ｺﾋﾟｰc!#REF!</definedName>
    <definedName name="\c" localSheetId="0">[1]ｺﾋﾟｰc!#REF!</definedName>
    <definedName name="\c" localSheetId="5">[1]ｺﾋﾟｰc!#REF!</definedName>
    <definedName name="\c">[1]ｺﾋﾟｰc!#REF!</definedName>
    <definedName name="\d" localSheetId="2">[1]ｺﾋﾟｰc!#REF!</definedName>
    <definedName name="\d" localSheetId="3">[1]ｺﾋﾟｰc!#REF!</definedName>
    <definedName name="\d" localSheetId="1">[1]ｺﾋﾟｰc!#REF!</definedName>
    <definedName name="\d" localSheetId="0">[1]ｺﾋﾟｰc!#REF!</definedName>
    <definedName name="\d" localSheetId="5">[1]ｺﾋﾟｰc!#REF!</definedName>
    <definedName name="\d">[1]ｺﾋﾟｰc!#REF!</definedName>
    <definedName name="\e" localSheetId="2">[1]ｺﾋﾟｰc!#REF!</definedName>
    <definedName name="\e" localSheetId="3">[1]ｺﾋﾟｰc!#REF!</definedName>
    <definedName name="\e" localSheetId="1">[1]ｺﾋﾟｰc!#REF!</definedName>
    <definedName name="\e" localSheetId="0">[1]ｺﾋﾟｰc!#REF!</definedName>
    <definedName name="\e" localSheetId="5">[1]ｺﾋﾟｰc!#REF!</definedName>
    <definedName name="\e">[1]ｺﾋﾟｰc!#REF!</definedName>
    <definedName name="\f" localSheetId="2">[1]ｺﾋﾟｰc!#REF!</definedName>
    <definedName name="\f" localSheetId="3">[1]ｺﾋﾟｰc!#REF!</definedName>
    <definedName name="\f" localSheetId="1">[1]ｺﾋﾟｰc!#REF!</definedName>
    <definedName name="\f" localSheetId="0">[1]ｺﾋﾟｰc!#REF!</definedName>
    <definedName name="\f" localSheetId="5">[1]ｺﾋﾟｰc!#REF!</definedName>
    <definedName name="\f">[1]ｺﾋﾟｰc!#REF!</definedName>
    <definedName name="\g" localSheetId="2">[1]ｺﾋﾟｰc!#REF!</definedName>
    <definedName name="\g" localSheetId="3">[1]ｺﾋﾟｰc!#REF!</definedName>
    <definedName name="\g" localSheetId="1">[1]ｺﾋﾟｰc!#REF!</definedName>
    <definedName name="\g" localSheetId="0">[1]ｺﾋﾟｰc!#REF!</definedName>
    <definedName name="\g" localSheetId="5">[1]ｺﾋﾟｰc!#REF!</definedName>
    <definedName name="\g">[1]ｺﾋﾟｰc!#REF!</definedName>
    <definedName name="\h" localSheetId="2">[1]ｺﾋﾟｰc!#REF!</definedName>
    <definedName name="\h" localSheetId="3">[1]ｺﾋﾟｰc!#REF!</definedName>
    <definedName name="\h" localSheetId="1">[1]ｺﾋﾟｰc!#REF!</definedName>
    <definedName name="\h" localSheetId="0">[1]ｺﾋﾟｰc!#REF!</definedName>
    <definedName name="\h" localSheetId="5">[1]ｺﾋﾟｰc!#REF!</definedName>
    <definedName name="\h">[1]ｺﾋﾟｰc!#REF!</definedName>
    <definedName name="\i" localSheetId="2">[1]ｺﾋﾟｰc!#REF!</definedName>
    <definedName name="\i" localSheetId="3">[1]ｺﾋﾟｰc!#REF!</definedName>
    <definedName name="\i" localSheetId="1">[1]ｺﾋﾟｰc!#REF!</definedName>
    <definedName name="\i" localSheetId="0">[1]ｺﾋﾟｰc!#REF!</definedName>
    <definedName name="\i" localSheetId="5">[1]ｺﾋﾟｰc!#REF!</definedName>
    <definedName name="\i">[1]ｺﾋﾟｰc!#REF!</definedName>
    <definedName name="\j" localSheetId="2">[1]ｺﾋﾟｰc!#REF!</definedName>
    <definedName name="\j" localSheetId="3">[1]ｺﾋﾟｰc!#REF!</definedName>
    <definedName name="\j" localSheetId="1">[1]ｺﾋﾟｰc!#REF!</definedName>
    <definedName name="\j" localSheetId="0">[1]ｺﾋﾟｰc!#REF!</definedName>
    <definedName name="\j" localSheetId="5">[1]ｺﾋﾟｰc!#REF!</definedName>
    <definedName name="\j">[1]ｺﾋﾟｰc!#REF!</definedName>
    <definedName name="\k" localSheetId="2">[1]ｺﾋﾟｰc!#REF!</definedName>
    <definedName name="\k" localSheetId="3">[1]ｺﾋﾟｰc!#REF!</definedName>
    <definedName name="\k" localSheetId="1">[1]ｺﾋﾟｰc!#REF!</definedName>
    <definedName name="\k" localSheetId="0">[1]ｺﾋﾟｰc!#REF!</definedName>
    <definedName name="\k" localSheetId="5">[1]ｺﾋﾟｰc!#REF!</definedName>
    <definedName name="\k">[1]ｺﾋﾟｰc!#REF!</definedName>
    <definedName name="\l" localSheetId="2">[1]ｺﾋﾟｰc!#REF!</definedName>
    <definedName name="\l" localSheetId="3">[1]ｺﾋﾟｰc!#REF!</definedName>
    <definedName name="\l" localSheetId="1">[1]ｺﾋﾟｰc!#REF!</definedName>
    <definedName name="\l" localSheetId="0">[1]ｺﾋﾟｰc!#REF!</definedName>
    <definedName name="\l" localSheetId="5">[1]ｺﾋﾟｰc!#REF!</definedName>
    <definedName name="\l">[1]ｺﾋﾟｰc!#REF!</definedName>
    <definedName name="\m" localSheetId="2">[1]ｺﾋﾟｰc!#REF!</definedName>
    <definedName name="\m" localSheetId="3">[1]ｺﾋﾟｰc!#REF!</definedName>
    <definedName name="\m" localSheetId="1">[1]ｺﾋﾟｰc!#REF!</definedName>
    <definedName name="\m" localSheetId="0">[1]ｺﾋﾟｰc!#REF!</definedName>
    <definedName name="\m" localSheetId="5">[1]ｺﾋﾟｰc!#REF!</definedName>
    <definedName name="\m">[1]ｺﾋﾟｰc!#REF!</definedName>
    <definedName name="\n" localSheetId="2">[1]ｺﾋﾟｰc!#REF!</definedName>
    <definedName name="\n" localSheetId="3">[1]ｺﾋﾟｰc!#REF!</definedName>
    <definedName name="\n" localSheetId="1">[1]ｺﾋﾟｰc!#REF!</definedName>
    <definedName name="\n" localSheetId="0">[1]ｺﾋﾟｰc!#REF!</definedName>
    <definedName name="\n" localSheetId="5">[1]ｺﾋﾟｰc!#REF!</definedName>
    <definedName name="\n">[1]ｺﾋﾟｰc!#REF!</definedName>
    <definedName name="\o" localSheetId="2">[1]ｺﾋﾟｰc!#REF!</definedName>
    <definedName name="\o" localSheetId="3">[1]ｺﾋﾟｰc!#REF!</definedName>
    <definedName name="\o" localSheetId="1">[1]ｺﾋﾟｰc!#REF!</definedName>
    <definedName name="\o" localSheetId="0">[1]ｺﾋﾟｰc!#REF!</definedName>
    <definedName name="\o" localSheetId="5">[1]ｺﾋﾟｰc!#REF!</definedName>
    <definedName name="\o">[1]ｺﾋﾟｰc!#REF!</definedName>
    <definedName name="\p" localSheetId="2">[1]ｺﾋﾟｰc!#REF!</definedName>
    <definedName name="\p" localSheetId="3">[1]ｺﾋﾟｰc!#REF!</definedName>
    <definedName name="\p" localSheetId="1">[1]ｺﾋﾟｰc!#REF!</definedName>
    <definedName name="\p" localSheetId="0">[1]ｺﾋﾟｰc!#REF!</definedName>
    <definedName name="\p" localSheetId="5">[1]ｺﾋﾟｰc!#REF!</definedName>
    <definedName name="\p">[1]ｺﾋﾟｰc!#REF!</definedName>
    <definedName name="\q" localSheetId="2">[1]ｺﾋﾟｰc!#REF!</definedName>
    <definedName name="\q" localSheetId="3">[1]ｺﾋﾟｰc!#REF!</definedName>
    <definedName name="\q" localSheetId="1">[1]ｺﾋﾟｰc!#REF!</definedName>
    <definedName name="\q" localSheetId="0">[1]ｺﾋﾟｰc!#REF!</definedName>
    <definedName name="\q" localSheetId="5">[1]ｺﾋﾟｰc!#REF!</definedName>
    <definedName name="\q">[1]ｺﾋﾟｰc!#REF!</definedName>
    <definedName name="\r" localSheetId="2">[1]ｺﾋﾟｰc!#REF!</definedName>
    <definedName name="\r" localSheetId="3">[1]ｺﾋﾟｰc!#REF!</definedName>
    <definedName name="\r" localSheetId="1">[1]ｺﾋﾟｰc!#REF!</definedName>
    <definedName name="\r" localSheetId="0">[1]ｺﾋﾟｰc!#REF!</definedName>
    <definedName name="\r" localSheetId="5">[1]ｺﾋﾟｰc!#REF!</definedName>
    <definedName name="\r">[1]ｺﾋﾟｰc!#REF!</definedName>
    <definedName name="\s" localSheetId="2">[1]ｺﾋﾟｰc!#REF!</definedName>
    <definedName name="\s" localSheetId="3">[1]ｺﾋﾟｰc!#REF!</definedName>
    <definedName name="\s" localSheetId="1">[1]ｺﾋﾟｰc!#REF!</definedName>
    <definedName name="\s" localSheetId="0">[1]ｺﾋﾟｰc!#REF!</definedName>
    <definedName name="\s" localSheetId="5">[1]ｺﾋﾟｰc!#REF!</definedName>
    <definedName name="\s">[1]ｺﾋﾟｰc!#REF!</definedName>
    <definedName name="\t" localSheetId="2">[1]ｺﾋﾟｰc!#REF!</definedName>
    <definedName name="\t" localSheetId="3">[1]ｺﾋﾟｰc!#REF!</definedName>
    <definedName name="\t" localSheetId="1">[1]ｺﾋﾟｰc!#REF!</definedName>
    <definedName name="\t" localSheetId="0">[1]ｺﾋﾟｰc!#REF!</definedName>
    <definedName name="\t" localSheetId="5">[1]ｺﾋﾟｰc!#REF!</definedName>
    <definedName name="\t">[1]ｺﾋﾟｰc!#REF!</definedName>
    <definedName name="\u" localSheetId="2">[1]ｺﾋﾟｰc!#REF!</definedName>
    <definedName name="\u" localSheetId="3">[1]ｺﾋﾟｰc!#REF!</definedName>
    <definedName name="\u" localSheetId="1">[1]ｺﾋﾟｰc!#REF!</definedName>
    <definedName name="\u" localSheetId="0">[1]ｺﾋﾟｰc!#REF!</definedName>
    <definedName name="\u" localSheetId="5">[1]ｺﾋﾟｰc!#REF!</definedName>
    <definedName name="\u">[1]ｺﾋﾟｰc!#REF!</definedName>
    <definedName name="\v" localSheetId="2">[1]ｺﾋﾟｰc!#REF!</definedName>
    <definedName name="\v" localSheetId="3">[1]ｺﾋﾟｰc!#REF!</definedName>
    <definedName name="\v" localSheetId="1">[1]ｺﾋﾟｰc!#REF!</definedName>
    <definedName name="\v" localSheetId="0">[1]ｺﾋﾟｰc!#REF!</definedName>
    <definedName name="\v" localSheetId="5">[1]ｺﾋﾟｰc!#REF!</definedName>
    <definedName name="\v">[1]ｺﾋﾟｰc!#REF!</definedName>
    <definedName name="\w" localSheetId="2">[1]ｺﾋﾟｰc!#REF!</definedName>
    <definedName name="\w" localSheetId="3">[1]ｺﾋﾟｰc!#REF!</definedName>
    <definedName name="\w" localSheetId="1">[1]ｺﾋﾟｰc!#REF!</definedName>
    <definedName name="\w" localSheetId="0">[1]ｺﾋﾟｰc!#REF!</definedName>
    <definedName name="\w" localSheetId="5">[1]ｺﾋﾟｰc!#REF!</definedName>
    <definedName name="\w">[1]ｺﾋﾟｰc!#REF!</definedName>
    <definedName name="\x" localSheetId="2">[1]ｺﾋﾟｰc!#REF!</definedName>
    <definedName name="\x" localSheetId="3">[1]ｺﾋﾟｰc!#REF!</definedName>
    <definedName name="\x" localSheetId="1">[1]ｺﾋﾟｰc!#REF!</definedName>
    <definedName name="\x" localSheetId="0">[1]ｺﾋﾟｰc!#REF!</definedName>
    <definedName name="\x" localSheetId="5">[1]ｺﾋﾟｰc!#REF!</definedName>
    <definedName name="\x">[1]ｺﾋﾟｰc!#REF!</definedName>
    <definedName name="\y" localSheetId="2">[1]ｺﾋﾟｰc!#REF!</definedName>
    <definedName name="\y" localSheetId="3">[1]ｺﾋﾟｰc!#REF!</definedName>
    <definedName name="\y" localSheetId="1">[1]ｺﾋﾟｰc!#REF!</definedName>
    <definedName name="\y" localSheetId="0">[1]ｺﾋﾟｰc!#REF!</definedName>
    <definedName name="\y" localSheetId="5">[1]ｺﾋﾟｰc!#REF!</definedName>
    <definedName name="\y">[1]ｺﾋﾟｰc!#REF!</definedName>
    <definedName name="\z" localSheetId="2">[1]ｺﾋﾟｰc!#REF!</definedName>
    <definedName name="\z" localSheetId="3">[1]ｺﾋﾟｰc!#REF!</definedName>
    <definedName name="\z" localSheetId="1">[1]ｺﾋﾟｰc!#REF!</definedName>
    <definedName name="\z" localSheetId="0">[1]ｺﾋﾟｰc!#REF!</definedName>
    <definedName name="\z" localSheetId="5">[1]ｺﾋﾟｰc!#REF!</definedName>
    <definedName name="\z">[1]ｺﾋﾟｰc!#REF!</definedName>
    <definedName name="A" localSheetId="2">#REF!</definedName>
    <definedName name="A" localSheetId="3">#REF!</definedName>
    <definedName name="A" localSheetId="1">#REF!</definedName>
    <definedName name="A" localSheetId="0">#REF!</definedName>
    <definedName name="A" localSheetId="5">#REF!</definedName>
    <definedName name="A">#REF!</definedName>
    <definedName name="A_1" localSheetId="5">#REF!</definedName>
    <definedName name="A_1">#REF!</definedName>
    <definedName name="A_3" localSheetId="5">#REF!</definedName>
    <definedName name="A_3">#REF!</definedName>
    <definedName name="ＡＡ" localSheetId="3">#REF!</definedName>
    <definedName name="ＡＡ" localSheetId="1">#REF!</definedName>
    <definedName name="ＡＡ" localSheetId="5">#REF!</definedName>
    <definedName name="ＡＡ">#REF!</definedName>
    <definedName name="ＡＡ_1" localSheetId="5">#REF!</definedName>
    <definedName name="ＡＡ_1">#REF!</definedName>
    <definedName name="ａａａ" localSheetId="2">#REF!</definedName>
    <definedName name="ａａａ" localSheetId="3">#REF!</definedName>
    <definedName name="ａａａ" localSheetId="1">#REF!</definedName>
    <definedName name="ａａａ" localSheetId="5">#REF!</definedName>
    <definedName name="ａａａ">#REF!</definedName>
    <definedName name="ａａａ_1" localSheetId="5">#REF!</definedName>
    <definedName name="ａａａ_1">#REF!</definedName>
    <definedName name="ａａａ_3" localSheetId="5">#REF!</definedName>
    <definedName name="ａａａ_3">#REF!</definedName>
    <definedName name="AccessDatabase" hidden="1">"D:\データ\エクセル\建築課\設計書原本\設計書NEC970813.mdb"</definedName>
    <definedName name="Anzen" localSheetId="2">'①H15環境省諸経費計算シート '!Anzen</definedName>
    <definedName name="Anzen">Anzen</definedName>
    <definedName name="Anzen_1" localSheetId="2">'①H15環境省諸経費計算シート '!Anzen_1</definedName>
    <definedName name="Anzen_1">Anzen_1</definedName>
    <definedName name="AS" localSheetId="2">#REF!</definedName>
    <definedName name="AS" localSheetId="3">#REF!</definedName>
    <definedName name="AS" localSheetId="1">#REF!</definedName>
    <definedName name="AS" localSheetId="0">#REF!</definedName>
    <definedName name="AS" localSheetId="5">#REF!</definedName>
    <definedName name="AS">#REF!</definedName>
    <definedName name="AS_1" localSheetId="5">#REF!</definedName>
    <definedName name="AS_1">#REF!</definedName>
    <definedName name="AS_3" localSheetId="5">#REF!</definedName>
    <definedName name="AS_3">#REF!</definedName>
    <definedName name="asd" localSheetId="2">'①H15環境省諸経費計算シート '!asd</definedName>
    <definedName name="asd">asd</definedName>
    <definedName name="asd_1" localSheetId="2">'①H15環境省諸経費計算シート '!asd_1</definedName>
    <definedName name="asd_1">asd_1</definedName>
    <definedName name="asy" localSheetId="1">#REF!</definedName>
    <definedName name="asy" localSheetId="5">#REF!</definedName>
    <definedName name="asy">#REF!</definedName>
    <definedName name="Ａ計" localSheetId="2">#REF!</definedName>
    <definedName name="Ａ計" localSheetId="3">#REF!</definedName>
    <definedName name="Ａ計" localSheetId="1">#REF!</definedName>
    <definedName name="Ａ計" localSheetId="0">#REF!</definedName>
    <definedName name="Ａ計" localSheetId="5">#REF!</definedName>
    <definedName name="Ａ計">#REF!</definedName>
    <definedName name="Ａ計_1" localSheetId="5">#REF!</definedName>
    <definedName name="Ａ計_1">#REF!</definedName>
    <definedName name="Ａ計_3" localSheetId="5">#REF!</definedName>
    <definedName name="Ａ計_3">#REF!</definedName>
    <definedName name="Ａ通り側壁" localSheetId="2">#REF!</definedName>
    <definedName name="Ａ通り側壁" localSheetId="3">#REF!</definedName>
    <definedName name="Ａ通り側壁" localSheetId="1">#REF!</definedName>
    <definedName name="Ａ通り側壁" localSheetId="5">#REF!</definedName>
    <definedName name="Ａ通り側壁">#REF!</definedName>
    <definedName name="Ａ通り側壁_1" localSheetId="5">#REF!</definedName>
    <definedName name="Ａ通り側壁_1">#REF!</definedName>
    <definedName name="Ａ通り側壁_3" localSheetId="5">#REF!</definedName>
    <definedName name="Ａ通り側壁_3">#REF!</definedName>
    <definedName name="B" localSheetId="3">#REF!</definedName>
    <definedName name="B" localSheetId="1">#REF!</definedName>
    <definedName name="B" localSheetId="5">#REF!</definedName>
    <definedName name="B">#REF!</definedName>
    <definedName name="Ｂ．電気設備工事" localSheetId="2">#REF!</definedName>
    <definedName name="Ｂ．電気設備工事" localSheetId="3">#REF!</definedName>
    <definedName name="Ｂ．電気設備工事" localSheetId="1">#REF!</definedName>
    <definedName name="Ｂ．電気設備工事" localSheetId="5">#REF!</definedName>
    <definedName name="Ｂ．電気設備工事">#REF!</definedName>
    <definedName name="B_1" localSheetId="5">#REF!</definedName>
    <definedName name="B_1">#REF!</definedName>
    <definedName name="Ｂ_電気設備工事" localSheetId="5">#REF!</definedName>
    <definedName name="Ｂ_電気設備工事">#REF!</definedName>
    <definedName name="Ｂ_電気設備工事_3" localSheetId="5">#REF!</definedName>
    <definedName name="Ｂ_電気設備工事_3">#REF!</definedName>
    <definedName name="BAREA" localSheetId="2">#REF!</definedName>
    <definedName name="BAREA" localSheetId="3">#REF!</definedName>
    <definedName name="BAREA" localSheetId="1">#REF!</definedName>
    <definedName name="BAREA" localSheetId="5">#REF!</definedName>
    <definedName name="BAREA">#REF!</definedName>
    <definedName name="BAREA_1" localSheetId="5">#REF!</definedName>
    <definedName name="BAREA_1">#REF!</definedName>
    <definedName name="BAREA_3" localSheetId="5">#REF!</definedName>
    <definedName name="BAREA_3">#REF!</definedName>
    <definedName name="BAREA2" localSheetId="2">#REF!</definedName>
    <definedName name="BAREA2" localSheetId="3">#REF!</definedName>
    <definedName name="BAREA2" localSheetId="1">#REF!</definedName>
    <definedName name="BAREA2" localSheetId="5">#REF!</definedName>
    <definedName name="BAREA2">#REF!</definedName>
    <definedName name="BAREA2_1" localSheetId="5">#REF!</definedName>
    <definedName name="BAREA2_1">#REF!</definedName>
    <definedName name="BAREA2_3" localSheetId="5">#REF!</definedName>
    <definedName name="BAREA2_3">#REF!</definedName>
    <definedName name="BAREA3" localSheetId="2">#REF!</definedName>
    <definedName name="BAREA3" localSheetId="3">#REF!</definedName>
    <definedName name="BAREA3" localSheetId="1">#REF!</definedName>
    <definedName name="BAREA3" localSheetId="5">#REF!</definedName>
    <definedName name="BAREA3">#REF!</definedName>
    <definedName name="BAREA3_1" localSheetId="5">#REF!</definedName>
    <definedName name="BAREA3_1">#REF!</definedName>
    <definedName name="BAREA3_3" localSheetId="5">#REF!</definedName>
    <definedName name="BAREA3_3">#REF!</definedName>
    <definedName name="bassd" localSheetId="2">'①H15環境省諸経費計算シート '!bassd</definedName>
    <definedName name="bassd">bassd</definedName>
    <definedName name="bassd_1" localSheetId="2">'①H15環境省諸経費計算シート '!bassd_1</definedName>
    <definedName name="bassd_1">bassd_1</definedName>
    <definedName name="bbb" localSheetId="2">#REF!</definedName>
    <definedName name="bbb" localSheetId="3">#REF!</definedName>
    <definedName name="bbb" localSheetId="1">#REF!</definedName>
    <definedName name="bbb" localSheetId="5">#REF!</definedName>
    <definedName name="bbb">#REF!</definedName>
    <definedName name="bbb_1" localSheetId="5">#REF!</definedName>
    <definedName name="bbb_1">#REF!</definedName>
    <definedName name="bbb_3" localSheetId="5">#REF!</definedName>
    <definedName name="bbb_3">#REF!</definedName>
    <definedName name="ＢＧＭ設備工事" localSheetId="2">#REF!</definedName>
    <definedName name="ＢＧＭ設備工事" localSheetId="3">#REF!</definedName>
    <definedName name="ＢＧＭ設備工事" localSheetId="1">#REF!</definedName>
    <definedName name="ＢＧＭ設備工事" localSheetId="5">#REF!</definedName>
    <definedName name="ＢＧＭ設備工事">#REF!</definedName>
    <definedName name="ＢＧＭ設備工事_1" localSheetId="5">#REF!</definedName>
    <definedName name="ＢＧＭ設備工事_1">#REF!</definedName>
    <definedName name="ＢＧＭ設備工事_3" localSheetId="5">#REF!</definedName>
    <definedName name="ＢＧＭ設備工事_3">#REF!</definedName>
    <definedName name="bh" localSheetId="2">'①H15環境省諸経費計算シート '!bh</definedName>
    <definedName name="bh">bh</definedName>
    <definedName name="bh_1" localSheetId="2">'①H15環境省諸経費計算シート '!bh_1</definedName>
    <definedName name="bh_1">bh_1</definedName>
    <definedName name="ｂｊｍｇ" localSheetId="2">'①H15環境省諸経費計算シート '!ｂｊｍｇ</definedName>
    <definedName name="ｂｊｍｇ">ｂｊｍｇ</definedName>
    <definedName name="ｂｊｍｇ_1" localSheetId="2">'①H15環境省諸経費計算シート '!ｂｊｍｇ_1</definedName>
    <definedName name="ｂｊｍｇ_1">ｂｊｍｇ_1</definedName>
    <definedName name="bvjh" localSheetId="2">'①H15環境省諸経費計算シート '!bvjh</definedName>
    <definedName name="bvjh">bvjh</definedName>
    <definedName name="bvjh_1" localSheetId="2">'①H15環境省諸経費計算シート '!bvjh_1</definedName>
    <definedName name="bvjh_1">bvjh_1</definedName>
    <definedName name="Ｂ屋内運動場" localSheetId="2">'①H15環境省諸経費計算シート '!Ｂ屋内運動場</definedName>
    <definedName name="Ｂ屋内運動場">Ｂ屋内運動場</definedName>
    <definedName name="Ｂ屋内運動場_1" localSheetId="2">'①H15環境省諸経費計算シート '!Ｂ屋内運動場_1</definedName>
    <definedName name="Ｂ屋内運動場_1">Ｂ屋内運動場_1</definedName>
    <definedName name="Ｂ計" localSheetId="2">#REF!</definedName>
    <definedName name="Ｂ計" localSheetId="3">#REF!</definedName>
    <definedName name="Ｂ計" localSheetId="1">#REF!</definedName>
    <definedName name="Ｂ計" localSheetId="0">#REF!</definedName>
    <definedName name="Ｂ計" localSheetId="5">#REF!</definedName>
    <definedName name="Ｂ計">#REF!</definedName>
    <definedName name="Ｂ計_1" localSheetId="5">#REF!</definedName>
    <definedName name="Ｂ計_1">#REF!</definedName>
    <definedName name="Ｂ計_3" localSheetId="5">#REF!</definedName>
    <definedName name="Ｂ計_3">#REF!</definedName>
    <definedName name="C_COLUMNDATA1" localSheetId="1">#REF!</definedName>
    <definedName name="C_COLUMNDATA1" localSheetId="5">#REF!</definedName>
    <definedName name="C_COLUMNDATA1">#REF!</definedName>
    <definedName name="C_COLUMNDATA1_1" localSheetId="5">#REF!</definedName>
    <definedName name="C_COLUMNDATA1_1">#REF!</definedName>
    <definedName name="C_COLUMNDATA2" localSheetId="1">#REF!</definedName>
    <definedName name="C_COLUMNDATA2" localSheetId="5">#REF!</definedName>
    <definedName name="C_COLUMNDATA2">#REF!</definedName>
    <definedName name="C_COLUMNDATA2_1" localSheetId="5">#REF!</definedName>
    <definedName name="C_COLUMNDATA2_1">#REF!</definedName>
    <definedName name="C_COLUMNDATA3" localSheetId="1">#REF!</definedName>
    <definedName name="C_COLUMNDATA3" localSheetId="5">#REF!</definedName>
    <definedName name="C_COLUMNDATA3">#REF!</definedName>
    <definedName name="C_COLUMNDATA3_1" localSheetId="5">#REF!</definedName>
    <definedName name="C_COLUMNDATA3_1">#REF!</definedName>
    <definedName name="C_COLUMNDATA4" localSheetId="1">#REF!</definedName>
    <definedName name="C_COLUMNDATA4" localSheetId="5">#REF!</definedName>
    <definedName name="C_COLUMNDATA4">#REF!</definedName>
    <definedName name="C_COLUMNDATA4_1" localSheetId="5">#REF!</definedName>
    <definedName name="C_COLUMNDATA4_1">#REF!</definedName>
    <definedName name="C_COLUMNDATA5" localSheetId="1">#REF!</definedName>
    <definedName name="C_COLUMNDATA5" localSheetId="5">#REF!</definedName>
    <definedName name="C_COLUMNDATA5">#REF!</definedName>
    <definedName name="C_COLUMNDATA5_1" localSheetId="5">#REF!</definedName>
    <definedName name="C_COLUMNDATA5_1">#REF!</definedName>
    <definedName name="C_COLUMNDATA6" localSheetId="1">#REF!</definedName>
    <definedName name="C_COLUMNDATA6" localSheetId="5">#REF!</definedName>
    <definedName name="C_COLUMNDATA6">#REF!</definedName>
    <definedName name="C_COLUMNDATA6_1" localSheetId="5">#REF!</definedName>
    <definedName name="C_COLUMNDATA6_1">#REF!</definedName>
    <definedName name="C_COLUMNDATA7" localSheetId="1">#REF!</definedName>
    <definedName name="C_COLUMNDATA7" localSheetId="5">#REF!</definedName>
    <definedName name="C_COLUMNDATA7">#REF!</definedName>
    <definedName name="C_COLUMNDATA7_1" localSheetId="5">#REF!</definedName>
    <definedName name="C_COLUMNDATA7_1">#REF!</definedName>
    <definedName name="C_COLUMNDATA8" localSheetId="1">#REF!</definedName>
    <definedName name="C_COLUMNDATA8" localSheetId="5">#REF!</definedName>
    <definedName name="C_COLUMNDATA8">#REF!</definedName>
    <definedName name="C_COLUMNDATA8_1" localSheetId="5">#REF!</definedName>
    <definedName name="C_COLUMNDATA8_1">#REF!</definedName>
    <definedName name="C_COLUMNDATA9" localSheetId="1">#REF!</definedName>
    <definedName name="C_COLUMNDATA9" localSheetId="5">#REF!</definedName>
    <definedName name="C_COLUMNDATA9">#REF!</definedName>
    <definedName name="C_COLUMNDATA9_1" localSheetId="5">#REF!</definedName>
    <definedName name="C_COLUMNDATA9_1">#REF!</definedName>
    <definedName name="C_GETSHEET" localSheetId="1">#REF!</definedName>
    <definedName name="C_GETSHEET" localSheetId="5">#REF!</definedName>
    <definedName name="C_GETSHEET">#REF!</definedName>
    <definedName name="C_GETSHEET_1" localSheetId="5">#REF!</definedName>
    <definedName name="C_GETSHEET_1">#REF!</definedName>
    <definedName name="C_INFILE" localSheetId="1">#REF!</definedName>
    <definedName name="C_INFILE" localSheetId="5">#REF!</definedName>
    <definedName name="C_INFILE">#REF!</definedName>
    <definedName name="C_INFILE_1" localSheetId="5">#REF!</definedName>
    <definedName name="C_INFILE_1">#REF!</definedName>
    <definedName name="C_INPATH" localSheetId="1">#REF!</definedName>
    <definedName name="C_INPATH" localSheetId="5">#REF!</definedName>
    <definedName name="C_INPATH">#REF!</definedName>
    <definedName name="C_INPATH_1" localSheetId="5">#REF!</definedName>
    <definedName name="C_INPATH_1">#REF!</definedName>
    <definedName name="C_INSHEET" localSheetId="1">#REF!</definedName>
    <definedName name="C_INSHEET" localSheetId="5">#REF!</definedName>
    <definedName name="C_INSHEET">#REF!</definedName>
    <definedName name="C_INSHEET_1" localSheetId="5">#REF!</definedName>
    <definedName name="C_INSHEET_1">#REF!</definedName>
    <definedName name="C_ROWDATA" localSheetId="1">#REF!</definedName>
    <definedName name="C_ROWDATA" localSheetId="5">#REF!</definedName>
    <definedName name="C_ROWDATA">#REF!</definedName>
    <definedName name="C_ROWDATA_1" localSheetId="5">#REF!</definedName>
    <definedName name="C_ROWDATA_1">#REF!</definedName>
    <definedName name="ccc" localSheetId="2">#REF!</definedName>
    <definedName name="ccc" localSheetId="3">#REF!</definedName>
    <definedName name="ccc" localSheetId="1">#REF!</definedName>
    <definedName name="ccc" localSheetId="5">#REF!</definedName>
    <definedName name="ccc">#REF!</definedName>
    <definedName name="ccc_1" localSheetId="5">#REF!</definedName>
    <definedName name="ccc_1">#REF!</definedName>
    <definedName name="ccc_3" localSheetId="5">#REF!</definedName>
    <definedName name="ccc_3">#REF!</definedName>
    <definedName name="cdfe" localSheetId="2">'①H15環境省諸経費計算シート '!cdfe</definedName>
    <definedName name="cdfe">cdfe</definedName>
    <definedName name="cdfe_1" localSheetId="2">'①H15環境省諸経費計算シート '!cdfe_1</definedName>
    <definedName name="cdfe_1">cdfe_1</definedName>
    <definedName name="ｃｊｄｇｂｈｃ" localSheetId="2">'①H15環境省諸経費計算シート '!ｃｊｄｇｂｈｃ</definedName>
    <definedName name="ｃｊｄｇｂｈｃ">ｃｊｄｇｂｈｃ</definedName>
    <definedName name="ｃｊｄｇｂｈｃ_1" localSheetId="2">'①H15環境省諸経費計算シート '!ｃｊｄｇｂｈｃ_1</definedName>
    <definedName name="ｃｊｄｇｂｈｃ_1">ｃｊｄｇｂｈｃ_1</definedName>
    <definedName name="_xlnm.Criteria" localSheetId="2">[3]見積書!#REF!</definedName>
    <definedName name="_xlnm.Criteria" localSheetId="3">[3]見積書!#REF!</definedName>
    <definedName name="_xlnm.Criteria" localSheetId="1">[3]見積書!#REF!</definedName>
    <definedName name="_xlnm.Criteria" localSheetId="0">[3]見積書!#REF!</definedName>
    <definedName name="_xlnm.Criteria" localSheetId="5">[3]見積書!#REF!</definedName>
    <definedName name="_xlnm.Criteria">[3]見積書!#REF!</definedName>
    <definedName name="DA" localSheetId="2">#REF!</definedName>
    <definedName name="DA" localSheetId="5">#REF!</definedName>
    <definedName name="DA">#REF!</definedName>
    <definedName name="DA_12" localSheetId="5">#REF!</definedName>
    <definedName name="DA_12">#REF!</definedName>
    <definedName name="DA_16" localSheetId="5">#REF!</definedName>
    <definedName name="DA_16">#REF!</definedName>
    <definedName name="DA_17" localSheetId="5">#REF!</definedName>
    <definedName name="DA_17">#REF!</definedName>
    <definedName name="DATA1" localSheetId="2">#REF!</definedName>
    <definedName name="DATA1" localSheetId="3">#REF!</definedName>
    <definedName name="DATA1" localSheetId="1">#REF!</definedName>
    <definedName name="DATA1" localSheetId="0">#REF!</definedName>
    <definedName name="DATA1" localSheetId="5">#REF!</definedName>
    <definedName name="DATA1">#REF!</definedName>
    <definedName name="DATA1_1" localSheetId="5">#REF!</definedName>
    <definedName name="DATA1_1">#REF!</definedName>
    <definedName name="DATA1_3" localSheetId="5">#REF!</definedName>
    <definedName name="DATA1_3">#REF!</definedName>
    <definedName name="DATA2" localSheetId="2">#REF!</definedName>
    <definedName name="DATA2" localSheetId="3">#REF!</definedName>
    <definedName name="DATA2" localSheetId="1">#REF!</definedName>
    <definedName name="DATA2" localSheetId="0">#REF!</definedName>
    <definedName name="DATA2" localSheetId="5">#REF!</definedName>
    <definedName name="DATA2">#REF!</definedName>
    <definedName name="DATA2_1" localSheetId="5">#REF!</definedName>
    <definedName name="DATA2_1">#REF!</definedName>
    <definedName name="DATA2_3" localSheetId="5">#REF!</definedName>
    <definedName name="DATA2_3">#REF!</definedName>
    <definedName name="DATA3" localSheetId="2">#REF!</definedName>
    <definedName name="DATA3" localSheetId="3">#REF!</definedName>
    <definedName name="DATA3" localSheetId="1">#REF!</definedName>
    <definedName name="DATA3" localSheetId="0">#REF!</definedName>
    <definedName name="DATA3" localSheetId="5">#REF!</definedName>
    <definedName name="DATA3">#REF!</definedName>
    <definedName name="DATA3_1" localSheetId="5">#REF!</definedName>
    <definedName name="DATA3_1">#REF!</definedName>
    <definedName name="DATA3_3" localSheetId="5">#REF!</definedName>
    <definedName name="DATA3_3">#REF!</definedName>
    <definedName name="DATA4" localSheetId="5">#REF!</definedName>
    <definedName name="DATA4">#REF!</definedName>
    <definedName name="DATA5" localSheetId="5">#REF!</definedName>
    <definedName name="DATA5">#REF!</definedName>
    <definedName name="DATA6" localSheetId="5">#REF!</definedName>
    <definedName name="DATA6">#REF!</definedName>
    <definedName name="DATE1" localSheetId="2">[1]ｺﾋﾟｰc!#REF!</definedName>
    <definedName name="DATE1" localSheetId="3">[1]ｺﾋﾟｰc!#REF!</definedName>
    <definedName name="DATE1" localSheetId="1">[1]ｺﾋﾟｰc!#REF!</definedName>
    <definedName name="DATE1" localSheetId="0">[1]ｺﾋﾟｰc!#REF!</definedName>
    <definedName name="DATE1" localSheetId="5">[1]ｺﾋﾟｰc!#REF!</definedName>
    <definedName name="DATE1">[1]ｺﾋﾟｰc!#REF!</definedName>
    <definedName name="DATE1_3" localSheetId="5">[1]ｺﾋﾟｰc!#REF!</definedName>
    <definedName name="DATE1_3">[1]ｺﾋﾟｰc!#REF!</definedName>
    <definedName name="DATE10" localSheetId="2">[1]ｺﾋﾟｰc!#REF!</definedName>
    <definedName name="DATE10" localSheetId="3">[1]ｺﾋﾟｰc!#REF!</definedName>
    <definedName name="DATE10" localSheetId="1">[1]ｺﾋﾟｰc!#REF!</definedName>
    <definedName name="DATE10" localSheetId="0">[1]ｺﾋﾟｰc!#REF!</definedName>
    <definedName name="DATE10" localSheetId="5">[1]ｺﾋﾟｰc!#REF!</definedName>
    <definedName name="DATE10">[1]ｺﾋﾟｰc!#REF!</definedName>
    <definedName name="DATE10_3" localSheetId="5">[1]ｺﾋﾟｰc!#REF!</definedName>
    <definedName name="DATE10_3">[1]ｺﾋﾟｰc!#REF!</definedName>
    <definedName name="DATE11" localSheetId="2">[1]ｺﾋﾟｰc!#REF!</definedName>
    <definedName name="DATE11" localSheetId="3">[1]ｺﾋﾟｰc!#REF!</definedName>
    <definedName name="DATE11" localSheetId="1">[1]ｺﾋﾟｰc!#REF!</definedName>
    <definedName name="DATE11" localSheetId="0">[1]ｺﾋﾟｰc!#REF!</definedName>
    <definedName name="DATE11" localSheetId="5">[1]ｺﾋﾟｰc!#REF!</definedName>
    <definedName name="DATE11">[1]ｺﾋﾟｰc!#REF!</definedName>
    <definedName name="DATE11_3" localSheetId="5">[1]ｺﾋﾟｰc!#REF!</definedName>
    <definedName name="DATE11_3">[1]ｺﾋﾟｰc!#REF!</definedName>
    <definedName name="DATE2" localSheetId="2">[1]ｺﾋﾟｰc!#REF!</definedName>
    <definedName name="DATE2" localSheetId="3">[1]ｺﾋﾟｰc!#REF!</definedName>
    <definedName name="DATE2" localSheetId="1">[1]ｺﾋﾟｰc!#REF!</definedName>
    <definedName name="DATE2" localSheetId="0">[1]ｺﾋﾟｰc!#REF!</definedName>
    <definedName name="DATE2" localSheetId="5">[1]ｺﾋﾟｰc!#REF!</definedName>
    <definedName name="DATE2">[1]ｺﾋﾟｰc!#REF!</definedName>
    <definedName name="DATE2_3" localSheetId="5">[1]ｺﾋﾟｰc!#REF!</definedName>
    <definedName name="DATE2_3">[1]ｺﾋﾟｰc!#REF!</definedName>
    <definedName name="DATE20" localSheetId="2">[1]ｺﾋﾟｰc!#REF!</definedName>
    <definedName name="DATE20" localSheetId="3">[1]ｺﾋﾟｰc!#REF!</definedName>
    <definedName name="DATE20" localSheetId="1">[1]ｺﾋﾟｰc!#REF!</definedName>
    <definedName name="DATE20" localSheetId="5">[1]ｺﾋﾟｰc!#REF!</definedName>
    <definedName name="DATE20">[1]ｺﾋﾟｰc!#REF!</definedName>
    <definedName name="DATE3" localSheetId="2">[1]ｺﾋﾟｰc!#REF!</definedName>
    <definedName name="DATE3" localSheetId="3">[1]ｺﾋﾟｰc!#REF!</definedName>
    <definedName name="DATE3" localSheetId="1">[1]ｺﾋﾟｰc!#REF!</definedName>
    <definedName name="DATE3" localSheetId="0">[1]ｺﾋﾟｰc!#REF!</definedName>
    <definedName name="DATE3" localSheetId="5">[1]ｺﾋﾟｰc!#REF!</definedName>
    <definedName name="DATE3">[1]ｺﾋﾟｰc!#REF!</definedName>
    <definedName name="DATE3_3" localSheetId="5">[1]ｺﾋﾟｰc!#REF!</definedName>
    <definedName name="DATE3_3">[1]ｺﾋﾟｰc!#REF!</definedName>
    <definedName name="DATE4" localSheetId="2">[1]ｺﾋﾟｰc!#REF!</definedName>
    <definedName name="DATE4" localSheetId="3">[1]ｺﾋﾟｰc!#REF!</definedName>
    <definedName name="DATE4" localSheetId="1">[1]ｺﾋﾟｰc!#REF!</definedName>
    <definedName name="DATE4" localSheetId="0">[1]ｺﾋﾟｰc!#REF!</definedName>
    <definedName name="DATE4" localSheetId="5">[1]ｺﾋﾟｰc!#REF!</definedName>
    <definedName name="DATE4">[1]ｺﾋﾟｰc!#REF!</definedName>
    <definedName name="DATE4_3" localSheetId="5">[1]ｺﾋﾟｰc!#REF!</definedName>
    <definedName name="DATE4_3">[1]ｺﾋﾟｰc!#REF!</definedName>
    <definedName name="DATE5" localSheetId="2">[1]ｺﾋﾟｰc!#REF!</definedName>
    <definedName name="DATE5" localSheetId="3">[1]ｺﾋﾟｰc!#REF!</definedName>
    <definedName name="DATE5" localSheetId="1">[1]ｺﾋﾟｰc!#REF!</definedName>
    <definedName name="DATE5" localSheetId="0">[1]ｺﾋﾟｰc!#REF!</definedName>
    <definedName name="DATE5" localSheetId="5">[1]ｺﾋﾟｰc!#REF!</definedName>
    <definedName name="DATE5">[1]ｺﾋﾟｰc!#REF!</definedName>
    <definedName name="DATE5_3" localSheetId="5">[1]ｺﾋﾟｰc!#REF!</definedName>
    <definedName name="DATE5_3">[1]ｺﾋﾟｰc!#REF!</definedName>
    <definedName name="DATE6" localSheetId="2">[1]ｺﾋﾟｰc!#REF!</definedName>
    <definedName name="DATE6" localSheetId="3">[1]ｺﾋﾟｰc!#REF!</definedName>
    <definedName name="DATE6" localSheetId="1">[1]ｺﾋﾟｰc!#REF!</definedName>
    <definedName name="DATE6" localSheetId="0">[1]ｺﾋﾟｰc!#REF!</definedName>
    <definedName name="DATE6" localSheetId="5">[1]ｺﾋﾟｰc!#REF!</definedName>
    <definedName name="DATE6">[1]ｺﾋﾟｰc!#REF!</definedName>
    <definedName name="DATE6_3" localSheetId="5">[1]ｺﾋﾟｰc!#REF!</definedName>
    <definedName name="DATE6_3">[1]ｺﾋﾟｰc!#REF!</definedName>
    <definedName name="DATE7" localSheetId="2">[1]ｺﾋﾟｰc!#REF!</definedName>
    <definedName name="DATE7" localSheetId="3">[1]ｺﾋﾟｰc!#REF!</definedName>
    <definedName name="DATE7" localSheetId="1">[1]ｺﾋﾟｰc!#REF!</definedName>
    <definedName name="DATE7" localSheetId="0">[1]ｺﾋﾟｰc!#REF!</definedName>
    <definedName name="DATE7" localSheetId="5">[1]ｺﾋﾟｰc!#REF!</definedName>
    <definedName name="DATE7">[1]ｺﾋﾟｰc!#REF!</definedName>
    <definedName name="DATE7_3" localSheetId="5">[1]ｺﾋﾟｰc!#REF!</definedName>
    <definedName name="DATE7_3">[1]ｺﾋﾟｰc!#REF!</definedName>
    <definedName name="DATE8" localSheetId="2">[1]ｺﾋﾟｰc!#REF!</definedName>
    <definedName name="DATE8" localSheetId="3">[1]ｺﾋﾟｰc!#REF!</definedName>
    <definedName name="DATE8" localSheetId="1">[1]ｺﾋﾟｰc!#REF!</definedName>
    <definedName name="DATE8" localSheetId="0">[1]ｺﾋﾟｰc!#REF!</definedName>
    <definedName name="DATE8" localSheetId="5">[1]ｺﾋﾟｰc!#REF!</definedName>
    <definedName name="DATE8">[1]ｺﾋﾟｰc!#REF!</definedName>
    <definedName name="DATE8_3" localSheetId="5">[1]ｺﾋﾟｰc!#REF!</definedName>
    <definedName name="DATE8_3">[1]ｺﾋﾟｰc!#REF!</definedName>
    <definedName name="DATE9" localSheetId="2">[1]ｺﾋﾟｰc!#REF!</definedName>
    <definedName name="DATE9" localSheetId="3">[1]ｺﾋﾟｰc!#REF!</definedName>
    <definedName name="DATE9" localSheetId="1">[1]ｺﾋﾟｰc!#REF!</definedName>
    <definedName name="DATE9" localSheetId="0">[1]ｺﾋﾟｰc!#REF!</definedName>
    <definedName name="DATE9" localSheetId="5">[1]ｺﾋﾟｰc!#REF!</definedName>
    <definedName name="DATE9">[1]ｺﾋﾟｰc!#REF!</definedName>
    <definedName name="DATE9_3" localSheetId="5">[1]ｺﾋﾟｰc!#REF!</definedName>
    <definedName name="DATE9_3">[1]ｺﾋﾟｰc!#REF!</definedName>
    <definedName name="DCK" localSheetId="2">#REF!</definedName>
    <definedName name="DCK" localSheetId="5">#REF!</definedName>
    <definedName name="DCK">#REF!</definedName>
    <definedName name="ddd" localSheetId="2">#REF!</definedName>
    <definedName name="ddd" localSheetId="3">#REF!</definedName>
    <definedName name="ddd" localSheetId="1">#REF!</definedName>
    <definedName name="ddd" localSheetId="5">#REF!</definedName>
    <definedName name="ddd">#REF!</definedName>
    <definedName name="ddd_1" localSheetId="5">#REF!</definedName>
    <definedName name="ddd_1">#REF!</definedName>
    <definedName name="ddd_3" localSheetId="5">#REF!</definedName>
    <definedName name="ddd_3">#REF!</definedName>
    <definedName name="DE" localSheetId="3">#REF!</definedName>
    <definedName name="DE" localSheetId="1">#REF!</definedName>
    <definedName name="DE" localSheetId="5">#REF!</definedName>
    <definedName name="DE">#REF!</definedName>
    <definedName name="DE_1" localSheetId="5">#REF!</definedName>
    <definedName name="DE_1">#REF!</definedName>
    <definedName name="DE_12" localSheetId="5">#REF!</definedName>
    <definedName name="DE_12">#REF!</definedName>
    <definedName name="DE_16" localSheetId="5">#REF!</definedName>
    <definedName name="DE_16">#REF!</definedName>
    <definedName name="DE_17" localSheetId="5">#REF!</definedName>
    <definedName name="DE_17">#REF!</definedName>
    <definedName name="DE_3" localSheetId="5">#REF!</definedName>
    <definedName name="DE_3">#REF!</definedName>
    <definedName name="denki" localSheetId="2">#REF!</definedName>
    <definedName name="denki" localSheetId="3">#REF!</definedName>
    <definedName name="denki" localSheetId="1">#REF!</definedName>
    <definedName name="denki" localSheetId="0">#REF!</definedName>
    <definedName name="denki" localSheetId="5">#REF!</definedName>
    <definedName name="denki">#REF!</definedName>
    <definedName name="denki_1" localSheetId="5">#REF!</definedName>
    <definedName name="denki_1">#REF!</definedName>
    <definedName name="denki_3" localSheetId="5">#REF!</definedName>
    <definedName name="denki_3">#REF!</definedName>
    <definedName name="DK" localSheetId="5">#REF!</definedName>
    <definedName name="DK">#REF!</definedName>
    <definedName name="DK_12" localSheetId="5">#REF!</definedName>
    <definedName name="DK_12">#REF!</definedName>
    <definedName name="DK_16" localSheetId="5">#REF!</definedName>
    <definedName name="DK_16">#REF!</definedName>
    <definedName name="DK_17" localSheetId="5">#REF!</definedName>
    <definedName name="DK_17">#REF!</definedName>
    <definedName name="Doryoku" localSheetId="2">'①H15環境省諸経費計算シート '!Doryoku</definedName>
    <definedName name="Doryoku">Doryoku</definedName>
    <definedName name="Doryoku_1" localSheetId="2">'①H15環境省諸経費計算シート '!Doryoku_1</definedName>
    <definedName name="Doryoku_1">Doryoku_1</definedName>
    <definedName name="eee" localSheetId="2">#REF!</definedName>
    <definedName name="eee" localSheetId="3">#REF!</definedName>
    <definedName name="eee" localSheetId="1">#REF!</definedName>
    <definedName name="eee" localSheetId="5">#REF!</definedName>
    <definedName name="eee">#REF!</definedName>
    <definedName name="eee_1" localSheetId="5">#REF!</definedName>
    <definedName name="eee_1">#REF!</definedName>
    <definedName name="eee_3" localSheetId="5">#REF!</definedName>
    <definedName name="eee_3">#REF!</definedName>
    <definedName name="ｅｅｅｅ" localSheetId="2">'①H15環境省諸経費計算シート '!ｅｅｅｅ</definedName>
    <definedName name="ｅｅｅｅ">ｅｅｅｅ</definedName>
    <definedName name="ｅｅｅｅ_1" localSheetId="2">'①H15環境省諸経費計算シート '!ｅｅｅｅ_1</definedName>
    <definedName name="ｅｅｅｅ_1">ｅｅｅｅ_1</definedName>
    <definedName name="EP__PB面_____壁" localSheetId="2">#REF!</definedName>
    <definedName name="EP__PB面_____壁" localSheetId="3">#REF!</definedName>
    <definedName name="EP__PB面_____壁" localSheetId="1">#REF!</definedName>
    <definedName name="EP__PB面_____壁" localSheetId="0">#REF!</definedName>
    <definedName name="EP__PB面_____壁" localSheetId="5">#REF!</definedName>
    <definedName name="EP__PB面_____壁">#REF!</definedName>
    <definedName name="EP__PB面_____壁_1" localSheetId="5">#REF!</definedName>
    <definedName name="EP__PB面_____壁_1">#REF!</definedName>
    <definedName name="EP__PB面_____壁_3" localSheetId="5">#REF!</definedName>
    <definedName name="EP__PB面_____壁_3">#REF!</definedName>
    <definedName name="Excel_BuiltIn_Criteria" localSheetId="2">[3]見積書!#REF!</definedName>
    <definedName name="Excel_BuiltIn_Criteria" localSheetId="5">[3]見積書!#REF!</definedName>
    <definedName name="Excel_BuiltIn_Criteria">[3]見積書!#REF!</definedName>
    <definedName name="Excel_BuiltIn_Criteria_3" localSheetId="2">[3]見積書!#REF!</definedName>
    <definedName name="Excel_BuiltIn_Criteria_3" localSheetId="5">[3]見積書!#REF!</definedName>
    <definedName name="Excel_BuiltIn_Criteria_3">[3]見積書!#REF!</definedName>
    <definedName name="Excel_BuiltIn_Print_Area" localSheetId="2">#REF!</definedName>
    <definedName name="Excel_BuiltIn_Print_Area" localSheetId="5">#REF!</definedName>
    <definedName name="Excel_BuiltIn_Print_Area">#REF!</definedName>
    <definedName name="Excel_BuiltIn_Print_Area_3">"$#REF!.$A$1:$U$37"</definedName>
    <definedName name="Excel_BuiltIn_Print_Area_3_1">"$#REF!.$A$1:$U$37"</definedName>
    <definedName name="Excel_BuiltIn_Print_Titles" localSheetId="2">#REF!</definedName>
    <definedName name="Excel_BuiltIn_Print_Titles" localSheetId="5">#REF!</definedName>
    <definedName name="Excel_BuiltIn_Print_Titles">#REF!</definedName>
    <definedName name="E通り側壁" localSheetId="2">#REF!</definedName>
    <definedName name="E通り側壁" localSheetId="3">#REF!</definedName>
    <definedName name="E通り側壁" localSheetId="1">#REF!</definedName>
    <definedName name="E通り側壁" localSheetId="5">#REF!</definedName>
    <definedName name="E通り側壁">#REF!</definedName>
    <definedName name="E通り側壁_1" localSheetId="5">#REF!</definedName>
    <definedName name="E通り側壁_1">#REF!</definedName>
    <definedName name="E通り側壁_3" localSheetId="5">#REF!</definedName>
    <definedName name="E通り側壁_3">#REF!</definedName>
    <definedName name="FK" localSheetId="5">#REF!</definedName>
    <definedName name="FK">#REF!</definedName>
    <definedName name="FK_12" localSheetId="5">#REF!</definedName>
    <definedName name="FK_12">#REF!</definedName>
    <definedName name="FK_16" localSheetId="5">#REF!</definedName>
    <definedName name="FK_16">#REF!</definedName>
    <definedName name="FK_17" localSheetId="5">#REF!</definedName>
    <definedName name="FK_17">#REF!</definedName>
    <definedName name="G1286Ａ１" localSheetId="5">#REF!</definedName>
    <definedName name="G1286Ａ１">#REF!</definedName>
    <definedName name="G1286Ａ１_1" localSheetId="5">#REF!</definedName>
    <definedName name="G1286Ａ１_1">#REF!</definedName>
    <definedName name="G1286Ａ１_10" localSheetId="5">#REF!</definedName>
    <definedName name="G1286Ａ１_10">#REF!</definedName>
    <definedName name="ｇｃｈ" localSheetId="2">'①H15環境省諸経費計算シート '!ｇｃｈ</definedName>
    <definedName name="ｇｃｈ">ｇｃｈ</definedName>
    <definedName name="ｇｃｈ_1" localSheetId="2">'①H15環境省諸経費計算シート '!ｇｃｈ_1</definedName>
    <definedName name="ｇｃｈ_1">ｇｃｈ_1</definedName>
    <definedName name="Genbakehi" localSheetId="2">'①H15環境省諸経費計算シート '!Genbakehi</definedName>
    <definedName name="Genbakehi">Genbakehi</definedName>
    <definedName name="Genbakehi_1" localSheetId="2">'①H15環境省諸経費計算シート '!Genbakehi_1</definedName>
    <definedName name="Genbakehi_1">Genbakehi_1</definedName>
    <definedName name="h">[4]ごみ処理!$A$1:$IV$3</definedName>
    <definedName name="Ｈ９年４月度____________________暫定設計金額" localSheetId="2">#REF!</definedName>
    <definedName name="Ｈ９年４月度____________________暫定設計金額" localSheetId="3">#REF!</definedName>
    <definedName name="Ｈ９年４月度____________________暫定設計金額" localSheetId="1">#REF!</definedName>
    <definedName name="Ｈ９年４月度____________________暫定設計金額" localSheetId="5">#REF!</definedName>
    <definedName name="Ｈ９年４月度____________________暫定設計金額">#REF!</definedName>
    <definedName name="Ｈ９年４月度____________________暫定設計金額_1" localSheetId="5">#REF!</definedName>
    <definedName name="Ｈ９年４月度____________________暫定設計金額_1">#REF!</definedName>
    <definedName name="Ｈ９年４月度____________________暫定設計金額_3" localSheetId="5">#REF!</definedName>
    <definedName name="Ｈ９年４月度____________________暫定設計金額_3">#REF!</definedName>
    <definedName name="HCK" localSheetId="5">#REF!</definedName>
    <definedName name="HCK">#REF!</definedName>
    <definedName name="hf" localSheetId="2">[5]FL40!#REF!</definedName>
    <definedName name="hf" localSheetId="5">[5]FL40!#REF!</definedName>
    <definedName name="hf">[5]FL40!#REF!</definedName>
    <definedName name="hf_1" localSheetId="2">[6]FL40!#REF!</definedName>
    <definedName name="hf_1" localSheetId="5">[6]FL40!#REF!</definedName>
    <definedName name="hf_1">[6]FL40!#REF!</definedName>
    <definedName name="hf_10" localSheetId="2">[5]FL40!#REF!</definedName>
    <definedName name="hf_10" localSheetId="5">[5]FL40!#REF!</definedName>
    <definedName name="hf_10">[5]FL40!#REF!</definedName>
    <definedName name="ｈｊｈ" localSheetId="2">'①H15環境省諸経費計算シート '!ｈｊｈ</definedName>
    <definedName name="ｈｊｈ">ｈｊｈ</definedName>
    <definedName name="ｈｊｈ_1" localSheetId="2">'①H15環境省諸経費計算シート '!ｈｊｈ_1</definedName>
    <definedName name="ｈｊｈ_1">ｈｊｈ_1</definedName>
    <definedName name="hk" localSheetId="1">#REF!</definedName>
    <definedName name="hk" localSheetId="5">#REF!</definedName>
    <definedName name="hk">#REF!</definedName>
    <definedName name="hk_1" localSheetId="5">#REF!</definedName>
    <definedName name="hk_1">#REF!</definedName>
    <definedName name="HK_12" localSheetId="5">#REF!</definedName>
    <definedName name="HK_12">#REF!</definedName>
    <definedName name="HK_16" localSheetId="5">#REF!</definedName>
    <definedName name="HK_16">#REF!</definedName>
    <definedName name="HK_17" localSheetId="5">#REF!</definedName>
    <definedName name="HK_17">#REF!</definedName>
    <definedName name="hk_3" localSheetId="5">#REF!</definedName>
    <definedName name="hk_3">#REF!</definedName>
    <definedName name="ｈｎｇｈｙ" localSheetId="2">'①H15環境省諸経費計算シート '!ｈｎｇｈｙ</definedName>
    <definedName name="ｈｎｇｈｙ">ｈｎｇｈｙ</definedName>
    <definedName name="ｈｎｇｈｙ_1" localSheetId="2">'①H15環境省諸経費計算シート '!ｈｎｇｈｙ_1</definedName>
    <definedName name="ｈｎｇｈｙ_1">ｈｎｇｈｙ_1</definedName>
    <definedName name="HO" localSheetId="2">#REF!</definedName>
    <definedName name="HO" localSheetId="5">#REF!</definedName>
    <definedName name="HO">#REF!</definedName>
    <definedName name="HO_12" localSheetId="5">#REF!</definedName>
    <definedName name="HO_12">#REF!</definedName>
    <definedName name="HO_16" localSheetId="5">#REF!</definedName>
    <definedName name="HO_16">#REF!</definedName>
    <definedName name="HO_17" localSheetId="5">#REF!</definedName>
    <definedName name="HO_17">#REF!</definedName>
    <definedName name="HT" localSheetId="5">#REF!</definedName>
    <definedName name="HT">#REF!</definedName>
    <definedName name="HT_12" localSheetId="5">#REF!</definedName>
    <definedName name="HT_12">#REF!</definedName>
    <definedName name="HT_16" localSheetId="5">#REF!</definedName>
    <definedName name="HT_16">#REF!</definedName>
    <definedName name="HT_17" localSheetId="5">#REF!</definedName>
    <definedName name="HT_17">#REF!</definedName>
    <definedName name="HU" localSheetId="5">#REF!</definedName>
    <definedName name="HU">#REF!</definedName>
    <definedName name="HYOU" localSheetId="5">#REF!</definedName>
    <definedName name="HYOU">#REF!</definedName>
    <definedName name="HYOU1" localSheetId="5">#REF!</definedName>
    <definedName name="HYOU1">#REF!</definedName>
    <definedName name="I" localSheetId="1">#REF!</definedName>
    <definedName name="I" localSheetId="5">#REF!</definedName>
    <definedName name="I">#REF!</definedName>
    <definedName name="I_1" localSheetId="5">#REF!</definedName>
    <definedName name="I_1">#REF!</definedName>
    <definedName name="IN_KNN" localSheetId="2">#REF!</definedName>
    <definedName name="IN_KNN" localSheetId="3">#REF!</definedName>
    <definedName name="IN_KNN" localSheetId="1">#REF!</definedName>
    <definedName name="IN_KNN" localSheetId="5">#REF!</definedName>
    <definedName name="IN_KNN">#REF!</definedName>
    <definedName name="IN_KNN_1" localSheetId="5">#REF!</definedName>
    <definedName name="IN_KNN_1">#REF!</definedName>
    <definedName name="IN_KNN_3" localSheetId="5">#REF!</definedName>
    <definedName name="IN_KNN_3">#REF!</definedName>
    <definedName name="insatu" localSheetId="3">#REF!</definedName>
    <definedName name="insatu" localSheetId="1">#REF!</definedName>
    <definedName name="insatu" localSheetId="5">#REF!</definedName>
    <definedName name="insatu">#REF!</definedName>
    <definedName name="insatu_1" localSheetId="5">#REF!</definedName>
    <definedName name="insatu_1">#REF!</definedName>
    <definedName name="Ippankanri" localSheetId="2">'①H15環境省諸経費計算シート '!Ippankanri</definedName>
    <definedName name="Ippankanri">Ippankanri</definedName>
    <definedName name="Ippankanri_1" localSheetId="2">'①H15環境省諸経費計算シート '!Ippankanri_1</definedName>
    <definedName name="Ippankanri_1">Ippankanri_1</definedName>
    <definedName name="IV" localSheetId="3">[7]!IV電線</definedName>
    <definedName name="IV" localSheetId="1">[7]!IV電線</definedName>
    <definedName name="IV" localSheetId="6">[7]!IV電線</definedName>
    <definedName name="IV" localSheetId="5">[7]!IV電線</definedName>
    <definedName name="IV">[7]!IV電線</definedName>
    <definedName name="IV_1">#N/A</definedName>
    <definedName name="IV電線" localSheetId="3">[7]!IV電線</definedName>
    <definedName name="IV電線" localSheetId="1">[7]!IV電線</definedName>
    <definedName name="IV電線" localSheetId="6">[7]!IV電線</definedName>
    <definedName name="IV電線" localSheetId="5">[7]!IV電線</definedName>
    <definedName name="IV電線">[7]!IV電線</definedName>
    <definedName name="IV電線_1">#N/A</definedName>
    <definedName name="JI" localSheetId="2">'[8]比較表（１）'!#REF!</definedName>
    <definedName name="JI" localSheetId="3">'[8]比較表（１）'!#REF!</definedName>
    <definedName name="JI" localSheetId="1">'[8]比較表（１）'!#REF!</definedName>
    <definedName name="JI" localSheetId="0">'[8]比較表（１）'!#REF!</definedName>
    <definedName name="JI" localSheetId="5">'[8]比較表（１）'!#REF!</definedName>
    <definedName name="JI">'[8]比較表（１）'!#REF!</definedName>
    <definedName name="JI_3" localSheetId="5">'[8]比較表（１）'!#REF!</definedName>
    <definedName name="JI_3">'[8]比較表（１）'!#REF!</definedName>
    <definedName name="Junbi" localSheetId="2">'①H15環境省諸経費計算シート '!Junbi</definedName>
    <definedName name="Junbi">Junbi</definedName>
    <definedName name="Junbi_1" localSheetId="2">'①H15環境省諸経費計算シート '!Junbi_1</definedName>
    <definedName name="Junbi_1">Junbi_1</definedName>
    <definedName name="K" localSheetId="2">#REF!</definedName>
    <definedName name="K" localSheetId="3">#REF!</definedName>
    <definedName name="K" localSheetId="1">#REF!</definedName>
    <definedName name="K" localSheetId="0">#REF!</definedName>
    <definedName name="K" localSheetId="5">#REF!</definedName>
    <definedName name="K">#REF!</definedName>
    <definedName name="K_1" localSheetId="5">#REF!</definedName>
    <definedName name="K_1">#REF!</definedName>
    <definedName name="K_3" localSheetId="5">#REF!</definedName>
    <definedName name="K_3">#REF!</definedName>
    <definedName name="ka" localSheetId="2">[1]ｺﾋﾟｰc!#REF!</definedName>
    <definedName name="ka" localSheetId="3">[1]ｺﾋﾟｰc!#REF!</definedName>
    <definedName name="ka" localSheetId="1">[1]ｺﾋﾟｰc!#REF!</definedName>
    <definedName name="ka" localSheetId="5">[1]ｺﾋﾟｰc!#REF!</definedName>
    <definedName name="ka">[1]ｺﾋﾟｰc!#REF!</definedName>
    <definedName name="ka_1" localSheetId="5">[1]ｺﾋﾟｰc!#REF!</definedName>
    <definedName name="ka_1">[1]ｺﾋﾟｰc!#REF!</definedName>
    <definedName name="ka_3" localSheetId="5">[1]ｺﾋﾟｰc!#REF!</definedName>
    <definedName name="ka_3">[1]ｺﾋﾟｰc!#REF!</definedName>
    <definedName name="KAN" localSheetId="2">#REF!</definedName>
    <definedName name="KAN" localSheetId="1">#REF!</definedName>
    <definedName name="KAN" localSheetId="5">#REF!</definedName>
    <definedName name="KAN">#REF!</definedName>
    <definedName name="KAN_1" localSheetId="5">#REF!</definedName>
    <definedName name="KAN_1">#REF!</definedName>
    <definedName name="kasetsu" localSheetId="2">'①H15環境省諸経費計算シート '!kasetsu</definedName>
    <definedName name="kasetsu">kasetsu</definedName>
    <definedName name="kasetsu_1" localSheetId="2">'①H15環境省諸経費計算シート '!kasetsu_1</definedName>
    <definedName name="kasetsu_1">kasetsu_1</definedName>
    <definedName name="kee" localSheetId="2">#REF!</definedName>
    <definedName name="kee" localSheetId="1">#REF!</definedName>
    <definedName name="kee" localSheetId="5">#REF!</definedName>
    <definedName name="kee">#REF!</definedName>
    <definedName name="kee_1" localSheetId="5">#REF!</definedName>
    <definedName name="kee_1">#REF!</definedName>
    <definedName name="khi" localSheetId="1">#REF!</definedName>
    <definedName name="khi" localSheetId="5">#REF!</definedName>
    <definedName name="khi">#REF!</definedName>
    <definedName name="khi_1" localSheetId="5">#REF!</definedName>
    <definedName name="khi_1">#REF!</definedName>
    <definedName name="ｋｉｊｉ" localSheetId="2">#REF!</definedName>
    <definedName name="ｋｉｊｉ" localSheetId="3">#REF!</definedName>
    <definedName name="ｋｉｊｉ" localSheetId="1">#REF!</definedName>
    <definedName name="ｋｉｊｉ" localSheetId="5">#REF!</definedName>
    <definedName name="ｋｉｊｉ">#REF!</definedName>
    <definedName name="ｋｉｊｉ_1" localSheetId="5">#REF!</definedName>
    <definedName name="ｋｉｊｉ_1">#REF!</definedName>
    <definedName name="Kikai" localSheetId="2">'①H15環境省諸経費計算シート '!Kikai</definedName>
    <definedName name="Kikai">Kikai</definedName>
    <definedName name="Kikai_1" localSheetId="2">'①H15環境省諸経費計算シート '!Kikai_1</definedName>
    <definedName name="Kikai_1">Kikai_1</definedName>
    <definedName name="KK" localSheetId="2">#REF!</definedName>
    <definedName name="KK" localSheetId="5">#REF!</definedName>
    <definedName name="KK">#REF!</definedName>
    <definedName name="KKI" localSheetId="5">#REF!</definedName>
    <definedName name="KKI">#REF!</definedName>
    <definedName name="KP">[9]労務!$B$14</definedName>
    <definedName name="KP_12">[10]労務!$B$14</definedName>
    <definedName name="KP_16">[10]労務!$B$14</definedName>
    <definedName name="KP_17">[10]労務!$B$14</definedName>
    <definedName name="KT" localSheetId="2">#REF!</definedName>
    <definedName name="KT" localSheetId="5">#REF!</definedName>
    <definedName name="KT">#REF!</definedName>
    <definedName name="KT_12" localSheetId="5">#REF!</definedName>
    <definedName name="KT_12">#REF!</definedName>
    <definedName name="KT_16" localSheetId="5">#REF!</definedName>
    <definedName name="KT_16">#REF!</definedName>
    <definedName name="KT_17" localSheetId="5">#REF!</definedName>
    <definedName name="KT_17">#REF!</definedName>
    <definedName name="KTP" localSheetId="5">#REF!</definedName>
    <definedName name="KTP">#REF!</definedName>
    <definedName name="KTP_12" localSheetId="5">#REF!</definedName>
    <definedName name="KTP_12">#REF!</definedName>
    <definedName name="KTP_16" localSheetId="5">#REF!</definedName>
    <definedName name="KTP_16">#REF!</definedName>
    <definedName name="KTP_17" localSheetId="5">#REF!</definedName>
    <definedName name="KTP_17">#REF!</definedName>
    <definedName name="l" localSheetId="1">#REF!</definedName>
    <definedName name="l" localSheetId="5">#REF!</definedName>
    <definedName name="l">#REF!</definedName>
    <definedName name="l_1" localSheetId="5">#REF!</definedName>
    <definedName name="l_1">#REF!</definedName>
    <definedName name="m" localSheetId="2">[11]見積中標津13!#REF!</definedName>
    <definedName name="m" localSheetId="3">[11]見積中標津13!#REF!</definedName>
    <definedName name="m" localSheetId="1">[11]見積中標津13!#REF!</definedName>
    <definedName name="m" localSheetId="0">[11]見積中標津13!#REF!</definedName>
    <definedName name="m" localSheetId="5">[11]見積中標津13!#REF!</definedName>
    <definedName name="m">[11]見積中標津13!#REF!</definedName>
    <definedName name="m_3" localSheetId="5">[11]見積中標津13!#REF!</definedName>
    <definedName name="m_3">[11]見積中標津13!#REF!</definedName>
    <definedName name="ｍｂｊｋｂ" localSheetId="2">'①H15環境省諸経費計算シート '!ｍｂｊｋｂ</definedName>
    <definedName name="ｍｂｊｋｂ">ｍｂｊｋｂ</definedName>
    <definedName name="ｍｂｊｋｂ_1" localSheetId="2">'①H15環境省諸経費計算シート '!ｍｂｊｋｂ_1</definedName>
    <definedName name="ｍｂｊｋｂ_1">ｍｂｊｋｂ_1</definedName>
    <definedName name="MI" localSheetId="2">#REF!</definedName>
    <definedName name="MI" localSheetId="5">#REF!</definedName>
    <definedName name="MI">#REF!</definedName>
    <definedName name="mmmbn" localSheetId="2">'①H15環境省諸経費計算シート '!mmmbn</definedName>
    <definedName name="mmmbn">mmmbn</definedName>
    <definedName name="mmmbn_1" localSheetId="2">'①H15環境省諸経費計算シート '!mmmbn_1</definedName>
    <definedName name="mmmbn_1">mmmbn_1</definedName>
    <definedName name="Module12.キャンセル" localSheetId="3">[12]!Module12.キャンセル</definedName>
    <definedName name="Module12.キャンセル" localSheetId="1">[12]!Module12.キャンセル</definedName>
    <definedName name="Module12.キャンセル" localSheetId="6">[12]!Module12.キャンセル</definedName>
    <definedName name="Module12.キャンセル" localSheetId="5">[12]!Module12.キャンセル</definedName>
    <definedName name="Module12.キャンセル">[12]!Module12.キャンセル</definedName>
    <definedName name="Module12.キャンセル_1">#N/A</definedName>
    <definedName name="n" localSheetId="2">[11]見積中標津13!#REF!</definedName>
    <definedName name="n" localSheetId="3">[11]見積中標津13!#REF!</definedName>
    <definedName name="n" localSheetId="1">[11]見積中標津13!#REF!</definedName>
    <definedName name="n" localSheetId="0">[11]見積中標津13!#REF!</definedName>
    <definedName name="n" localSheetId="5">[11]見積中標津13!#REF!</definedName>
    <definedName name="n">[11]見積中標津13!#REF!</definedName>
    <definedName name="n_3" localSheetId="5">[11]見積中標津13!#REF!</definedName>
    <definedName name="n_3">[11]見積中標津13!#REF!</definedName>
    <definedName name="N_30">1</definedName>
    <definedName name="NL" localSheetId="2">#REF!</definedName>
    <definedName name="NL" localSheetId="5">#REF!</definedName>
    <definedName name="NL">#REF!</definedName>
    <definedName name="ＯＤ盛土部軸ABDE" localSheetId="2">#REF!</definedName>
    <definedName name="ＯＤ盛土部軸ABDE" localSheetId="3">#REF!</definedName>
    <definedName name="ＯＤ盛土部軸ABDE" localSheetId="1">#REF!</definedName>
    <definedName name="ＯＤ盛土部軸ABDE" localSheetId="5">#REF!</definedName>
    <definedName name="ＯＤ盛土部軸ABDE">#REF!</definedName>
    <definedName name="ＯＤ盛土部軸ABDE_1" localSheetId="5">#REF!</definedName>
    <definedName name="ＯＤ盛土部軸ABDE_1">#REF!</definedName>
    <definedName name="ＯＤ盛土部軸ABDE_3" localSheetId="5">#REF!</definedName>
    <definedName name="ＯＤ盛土部軸ABDE_3">#REF!</definedName>
    <definedName name="ＯＤ盛土部軸ＢＤ" localSheetId="2">#REF!</definedName>
    <definedName name="ＯＤ盛土部軸ＢＤ" localSheetId="3">#REF!</definedName>
    <definedName name="ＯＤ盛土部軸ＢＤ" localSheetId="1">#REF!</definedName>
    <definedName name="ＯＤ盛土部軸ＢＤ" localSheetId="5">#REF!</definedName>
    <definedName name="ＯＤ盛土部軸ＢＤ">#REF!</definedName>
    <definedName name="ＯＤ盛土部軸ＢＤ_1" localSheetId="5">#REF!</definedName>
    <definedName name="ＯＤ盛土部軸ＢＤ_1">#REF!</definedName>
    <definedName name="ＯＤ盛土部軸ＢＤ_3" localSheetId="5">#REF!</definedName>
    <definedName name="ＯＤ盛土部軸ＢＤ_3">#REF!</definedName>
    <definedName name="OD盛土部軸高" localSheetId="2">#REF!</definedName>
    <definedName name="OD盛土部軸高" localSheetId="3">#REF!</definedName>
    <definedName name="OD盛土部軸高" localSheetId="1">#REF!</definedName>
    <definedName name="OD盛土部軸高" localSheetId="5">#REF!</definedName>
    <definedName name="OD盛土部軸高">#REF!</definedName>
    <definedName name="OD盛土部軸高_1" localSheetId="5">#REF!</definedName>
    <definedName name="OD盛土部軸高_1">#REF!</definedName>
    <definedName name="OD盛土部軸高_3" localSheetId="5">#REF!</definedName>
    <definedName name="OD盛土部軸高_3">#REF!</definedName>
    <definedName name="Ｏｋ" localSheetId="2">'①H15環境省諸経費計算シート '!Ｏｋ</definedName>
    <definedName name="Ｏｋ">Ｏｋ</definedName>
    <definedName name="Ｏｋ_1" localSheetId="2">'①H15環境省諸経費計算シート '!Ｏｋ_1</definedName>
    <definedName name="Ｏｋ_1">Ｏｋ_1</definedName>
    <definedName name="p" localSheetId="2">#REF!</definedName>
    <definedName name="p" localSheetId="3">#REF!</definedName>
    <definedName name="p" localSheetId="1">#REF!</definedName>
    <definedName name="p" localSheetId="5">#REF!</definedName>
    <definedName name="p">#REF!</definedName>
    <definedName name="p_1" localSheetId="5">#REF!</definedName>
    <definedName name="p_1">#REF!</definedName>
    <definedName name="p_3" localSheetId="5">#REF!</definedName>
    <definedName name="p_3">#REF!</definedName>
    <definedName name="P_30">FALSE</definedName>
    <definedName name="PAa" localSheetId="2">[2]ｺﾋﾟｰc!#REF!</definedName>
    <definedName name="PAa" localSheetId="3">[2]ｺﾋﾟｰc!#REF!</definedName>
    <definedName name="PAa" localSheetId="1">[2]ｺﾋﾟｰc!#REF!</definedName>
    <definedName name="PAa" localSheetId="0">[2]ｺﾋﾟｰc!#REF!</definedName>
    <definedName name="PAa" localSheetId="5">[2]ｺﾋﾟｰc!#REF!</definedName>
    <definedName name="PAa">[2]ｺﾋﾟｰc!#REF!</definedName>
    <definedName name="page" localSheetId="2">#REF!</definedName>
    <definedName name="page" localSheetId="5">#REF!</definedName>
    <definedName name="page">#REF!</definedName>
    <definedName name="page_10" localSheetId="2">#REF!</definedName>
    <definedName name="page_10" localSheetId="5">#REF!</definedName>
    <definedName name="page_10">#REF!</definedName>
    <definedName name="PK" localSheetId="2">#REF!</definedName>
    <definedName name="PK" localSheetId="5">#REF!</definedName>
    <definedName name="PK">#REF!</definedName>
    <definedName name="PMI" localSheetId="5">#REF!</definedName>
    <definedName name="PMI">#REF!</definedName>
    <definedName name="PP" localSheetId="2">'[13]起債用諸経費計算書 '!#REF!</definedName>
    <definedName name="PP" localSheetId="3">'[13]起債用諸経費計算書 '!#REF!</definedName>
    <definedName name="PP" localSheetId="1">'[13]起債用諸経費計算書 '!#REF!</definedName>
    <definedName name="PP" localSheetId="0">'[13]起債用諸経費計算書 '!#REF!</definedName>
    <definedName name="PP" localSheetId="5">'[13]起債用諸経費計算書 '!#REF!</definedName>
    <definedName name="PP">'[13]起債用諸経費計算書 '!#REF!</definedName>
    <definedName name="PP_3" localSheetId="5">'[13]起債用諸経費計算書 '!#REF!</definedName>
    <definedName name="PP_3">'[13]起債用諸経費計算書 '!#REF!</definedName>
    <definedName name="PR_KBN" localSheetId="2">#REF!</definedName>
    <definedName name="PR_KBN" localSheetId="3">#REF!</definedName>
    <definedName name="PR_KBN" localSheetId="1">#REF!</definedName>
    <definedName name="PR_KBN" localSheetId="5">#REF!</definedName>
    <definedName name="PR_KBN">#REF!</definedName>
    <definedName name="PR_KBN_1" localSheetId="5">#REF!</definedName>
    <definedName name="PR_KBN_1">#REF!</definedName>
    <definedName name="PR_KBN_3" localSheetId="5">#REF!</definedName>
    <definedName name="PR_KBN_3">#REF!</definedName>
    <definedName name="PR_MSG" localSheetId="2">#REF!</definedName>
    <definedName name="PR_MSG" localSheetId="3">#REF!</definedName>
    <definedName name="PR_MSG" localSheetId="1">#REF!</definedName>
    <definedName name="PR_MSG" localSheetId="5">#REF!</definedName>
    <definedName name="PR_MSG">#REF!</definedName>
    <definedName name="PR_MSG_1" localSheetId="5">#REF!</definedName>
    <definedName name="PR_MSG_1">#REF!</definedName>
    <definedName name="PR_MSG_3" localSheetId="5">#REF!</definedName>
    <definedName name="PR_MSG_3">#REF!</definedName>
    <definedName name="PRINNT_TITLEs" localSheetId="2">#REF!</definedName>
    <definedName name="PRINNT_TITLEs" localSheetId="3">#REF!</definedName>
    <definedName name="PRINNT_TITLEs" localSheetId="1">#REF!</definedName>
    <definedName name="PRINNT_TITLEs" localSheetId="0">#REF!</definedName>
    <definedName name="PRINNT_TITLEs" localSheetId="5">#REF!</definedName>
    <definedName name="PRINNT_TITLEs">#REF!</definedName>
    <definedName name="PRINNT_TITLEs_1" localSheetId="5">#REF!</definedName>
    <definedName name="PRINNT_TITLEs_1">#REF!</definedName>
    <definedName name="PRINNT_TITLEs_3" localSheetId="5">#REF!</definedName>
    <definedName name="PRINNT_TITLEs_3">#REF!</definedName>
    <definedName name="_xlnm.Print_Area" localSheetId="2">'①H15環境省諸経費計算シート '!$B$1:$F$26</definedName>
    <definedName name="_xlnm.Print_Area" localSheetId="3">'1焼却施設科目'!$A$1:$I$66</definedName>
    <definedName name="_xlnm.Print_Area" localSheetId="4">'1焼却施設細目'!$B$1:$J$1584</definedName>
    <definedName name="_xlnm.Print_Area" localSheetId="1">焼却総括!$A$1:$H$33</definedName>
    <definedName name="_xlnm.Print_Area" localSheetId="6">積上げ共通仮設費!$B$1:$J$132</definedName>
    <definedName name="_xlnm.Print_Area" localSheetId="0">表紙!$A$1:$P$20</definedName>
    <definedName name="_xlnm.Print_Area" localSheetId="5">別紙明細1!$B$1:$J$858</definedName>
    <definedName name="_xlnm.Print_Area">[13]厚生省諸経費計算書!#REF!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 localSheetId="0">#REF!</definedName>
    <definedName name="Print_Area_MI" localSheetId="5">#REF!</definedName>
    <definedName name="Print_Area_MI">#REF!</definedName>
    <definedName name="Print_Area_MI_1" localSheetId="5">#REF!</definedName>
    <definedName name="Print_Area_MI_1">#REF!</definedName>
    <definedName name="Print_Area_MI_3" localSheetId="5">#REF!</definedName>
    <definedName name="Print_Area_MI_3">#REF!</definedName>
    <definedName name="_xlnm.Print_Titles" localSheetId="0">#REF!</definedName>
    <definedName name="_xlnm.Print_Titles">#REF!</definedName>
    <definedName name="PRINT_TITLES_" localSheetId="2">#REF!</definedName>
    <definedName name="PRINT_TITLES_" localSheetId="3">#REF!</definedName>
    <definedName name="PRINT_TITLES_" localSheetId="1">#REF!</definedName>
    <definedName name="PRINT_TITLES_" localSheetId="0">#REF!</definedName>
    <definedName name="PRINT_TITLES_" localSheetId="5">#REF!</definedName>
    <definedName name="PRINT_TITLES_">#REF!</definedName>
    <definedName name="PRINT_TITLES__1" localSheetId="5">#REF!</definedName>
    <definedName name="PRINT_TITLES__1">#REF!</definedName>
    <definedName name="PRINT_TITLES__3" localSheetId="5">#REF!</definedName>
    <definedName name="PRINT_TITLES__3">#REF!</definedName>
    <definedName name="PRINT_TITLES_MI" localSheetId="2">#REF!</definedName>
    <definedName name="PRINT_TITLES_MI" localSheetId="3">#REF!</definedName>
    <definedName name="PRINT_TITLES_MI" localSheetId="1">#REF!</definedName>
    <definedName name="PRINT_TITLES_MI" localSheetId="5">#REF!</definedName>
    <definedName name="PRINT_TITLES_MI">#REF!</definedName>
    <definedName name="PRINT_TITLES_MI_1" localSheetId="5">#REF!</definedName>
    <definedName name="PRINT_TITLES_MI_1">#REF!</definedName>
    <definedName name="PRINT_TITLES_MI_10" localSheetId="5">#REF!</definedName>
    <definedName name="PRINT_TITLES_MI_10">#REF!</definedName>
    <definedName name="PRINT_TITLES_MI_3" localSheetId="5">#REF!</definedName>
    <definedName name="PRINT_TITLES_MI_3">#REF!</definedName>
    <definedName name="PRINTTITLE" localSheetId="5">#REF!</definedName>
    <definedName name="PRINTTITLE">#REF!</definedName>
    <definedName name="PRINTTITLE_11" localSheetId="5">#REF!</definedName>
    <definedName name="PRINTTITLE_11">#REF!</definedName>
    <definedName name="PRINTTITLE_15" localSheetId="5">#REF!</definedName>
    <definedName name="PRINTTITLE_15">#REF!</definedName>
    <definedName name="prinTtitles" localSheetId="2">#REF!</definedName>
    <definedName name="prinTtitles" localSheetId="3">#REF!</definedName>
    <definedName name="prinTtitles" localSheetId="1">#REF!</definedName>
    <definedName name="prinTtitles" localSheetId="0">#REF!</definedName>
    <definedName name="prinTtitles" localSheetId="5">#REF!</definedName>
    <definedName name="prinTtitles">#REF!</definedName>
    <definedName name="PRINTTITLES_" localSheetId="2">#REF!</definedName>
    <definedName name="PRINTTITLES_" localSheetId="3">#REF!</definedName>
    <definedName name="PRINTTITLES_" localSheetId="1">#REF!</definedName>
    <definedName name="PRINTTITLES_" localSheetId="0">#REF!</definedName>
    <definedName name="PRINTTITLES_" localSheetId="5">#REF!</definedName>
    <definedName name="PRINTTITLES_">#REF!</definedName>
    <definedName name="PRINTTITLES__1" localSheetId="5">#REF!</definedName>
    <definedName name="PRINTTITLES__1">#REF!</definedName>
    <definedName name="PRINTTITLES__3" localSheetId="5">#REF!</definedName>
    <definedName name="PRINTTITLES__3">#REF!</definedName>
    <definedName name="prinTtitles_1" localSheetId="5">#REF!</definedName>
    <definedName name="prinTtitles_1">#REF!</definedName>
    <definedName name="prinTtitles_3" localSheetId="5">#REF!</definedName>
    <definedName name="prinTtitles_3">#REF!</definedName>
    <definedName name="RECO1" localSheetId="2">[1]ｺﾋﾟｰc!#REF!</definedName>
    <definedName name="RECO1" localSheetId="3">[1]ｺﾋﾟｰc!#REF!</definedName>
    <definedName name="RECO1" localSheetId="1">[1]ｺﾋﾟｰc!#REF!</definedName>
    <definedName name="RECO1" localSheetId="0">[1]ｺﾋﾟｰc!#REF!</definedName>
    <definedName name="RECO1" localSheetId="5">[1]ｺﾋﾟｰc!#REF!</definedName>
    <definedName name="RECO1">[1]ｺﾋﾟｰc!#REF!</definedName>
    <definedName name="RECO1_3" localSheetId="5">[1]ｺﾋﾟｰc!#REF!</definedName>
    <definedName name="RECO1_3">[1]ｺﾋﾟｰc!#REF!</definedName>
    <definedName name="RECO2" localSheetId="2">[1]ｺﾋﾟｰc!#REF!</definedName>
    <definedName name="RECO2" localSheetId="3">[1]ｺﾋﾟｰc!#REF!</definedName>
    <definedName name="RECO2" localSheetId="1">[1]ｺﾋﾟｰc!#REF!</definedName>
    <definedName name="RECO2" localSheetId="5">[1]ｺﾋﾟｰc!#REF!</definedName>
    <definedName name="RECO2">[1]ｺﾋﾟｰc!#REF!</definedName>
    <definedName name="RECO2_3" localSheetId="5">[1]ｺﾋﾟｰc!#REF!</definedName>
    <definedName name="RECO2_3">[1]ｺﾋﾟｰc!#REF!</definedName>
    <definedName name="RECO3" localSheetId="2">[1]ｺﾋﾟｰc!#REF!</definedName>
    <definedName name="RECO3" localSheetId="3">[1]ｺﾋﾟｰc!#REF!</definedName>
    <definedName name="RECO3" localSheetId="1">[1]ｺﾋﾟｰc!#REF!</definedName>
    <definedName name="RECO3" localSheetId="5">[1]ｺﾋﾟｰc!#REF!</definedName>
    <definedName name="RECO3">[1]ｺﾋﾟｰc!#REF!</definedName>
    <definedName name="RECO3_3" localSheetId="5">[1]ｺﾋﾟｰc!#REF!</definedName>
    <definedName name="RECO3_3">[1]ｺﾋﾟｰc!#REF!</definedName>
    <definedName name="RECO4" localSheetId="2">[1]ｺﾋﾟｰc!#REF!</definedName>
    <definedName name="RECO4" localSheetId="3">[1]ｺﾋﾟｰc!#REF!</definedName>
    <definedName name="RECO4" localSheetId="1">[1]ｺﾋﾟｰc!#REF!</definedName>
    <definedName name="RECO4" localSheetId="5">[1]ｺﾋﾟｰc!#REF!</definedName>
    <definedName name="RECO4">[1]ｺﾋﾟｰc!#REF!</definedName>
    <definedName name="RECO4_3" localSheetId="5">[1]ｺﾋﾟｰc!#REF!</definedName>
    <definedName name="RECO4_3">[1]ｺﾋﾟｰc!#REF!</definedName>
    <definedName name="RECO5" localSheetId="2">[1]ｺﾋﾟｰc!#REF!</definedName>
    <definedName name="RECO5" localSheetId="3">[1]ｺﾋﾟｰc!#REF!</definedName>
    <definedName name="RECO5" localSheetId="1">[1]ｺﾋﾟｰc!#REF!</definedName>
    <definedName name="RECO5" localSheetId="5">[1]ｺﾋﾟｰc!#REF!</definedName>
    <definedName name="RECO5">[1]ｺﾋﾟｰc!#REF!</definedName>
    <definedName name="RECO5_3" localSheetId="5">[1]ｺﾋﾟｰc!#REF!</definedName>
    <definedName name="RECO5_3">[1]ｺﾋﾟｰc!#REF!</definedName>
    <definedName name="RECO6" localSheetId="2">[1]ｺﾋﾟｰc!#REF!</definedName>
    <definedName name="RECO6" localSheetId="3">[1]ｺﾋﾟｰc!#REF!</definedName>
    <definedName name="RECO6" localSheetId="1">[1]ｺﾋﾟｰc!#REF!</definedName>
    <definedName name="RECO6" localSheetId="5">[1]ｺﾋﾟｰc!#REF!</definedName>
    <definedName name="RECO6">[1]ｺﾋﾟｰc!#REF!</definedName>
    <definedName name="RECO6_3" localSheetId="5">[1]ｺﾋﾟｰc!#REF!</definedName>
    <definedName name="RECO6_3">[1]ｺﾋﾟｰc!#REF!</definedName>
    <definedName name="RECO7" localSheetId="2">[1]ｺﾋﾟｰc!#REF!</definedName>
    <definedName name="RECO7" localSheetId="3">[1]ｺﾋﾟｰc!#REF!</definedName>
    <definedName name="RECO7" localSheetId="1">[1]ｺﾋﾟｰc!#REF!</definedName>
    <definedName name="RECO7" localSheetId="5">[1]ｺﾋﾟｰc!#REF!</definedName>
    <definedName name="RECO7">[1]ｺﾋﾟｰc!#REF!</definedName>
    <definedName name="RECO7_3" localSheetId="5">[1]ｺﾋﾟｰc!#REF!</definedName>
    <definedName name="RECO7_3">[1]ｺﾋﾟｰc!#REF!</definedName>
    <definedName name="RECO8" localSheetId="2">[1]ｺﾋﾟｰc!#REF!</definedName>
    <definedName name="RECO8" localSheetId="3">[1]ｺﾋﾟｰc!#REF!</definedName>
    <definedName name="RECO8" localSheetId="1">[1]ｺﾋﾟｰc!#REF!</definedName>
    <definedName name="RECO8" localSheetId="5">[1]ｺﾋﾟｰc!#REF!</definedName>
    <definedName name="RECO8">[1]ｺﾋﾟｰc!#REF!</definedName>
    <definedName name="RECO8_3" localSheetId="5">[1]ｺﾋﾟｰc!#REF!</definedName>
    <definedName name="RECO8_3">[1]ｺﾋﾟｰc!#REF!</definedName>
    <definedName name="RECO9" localSheetId="2">[1]ｺﾋﾟｰc!#REF!</definedName>
    <definedName name="RECO9" localSheetId="3">[1]ｺﾋﾟｰc!#REF!</definedName>
    <definedName name="RECO9" localSheetId="1">[1]ｺﾋﾟｰc!#REF!</definedName>
    <definedName name="RECO9" localSheetId="5">[1]ｺﾋﾟｰc!#REF!</definedName>
    <definedName name="RECO9">[1]ｺﾋﾟｰc!#REF!</definedName>
    <definedName name="RECO9_3" localSheetId="5">[1]ｺﾋﾟｰc!#REF!</definedName>
    <definedName name="RECO9_3">[1]ｺﾋﾟｰc!#REF!</definedName>
    <definedName name="Record16" localSheetId="3">[12]!Record16</definedName>
    <definedName name="Record16" localSheetId="1">[12]!Record16</definedName>
    <definedName name="Record16" localSheetId="6">[12]!Record16</definedName>
    <definedName name="Record16" localSheetId="5">[12]!Record16</definedName>
    <definedName name="Record16">[12]!Record16</definedName>
    <definedName name="Record16_1">#N/A</definedName>
    <definedName name="Record2" localSheetId="2">#REF!</definedName>
    <definedName name="Record2" localSheetId="5">#REF!</definedName>
    <definedName name="Record2">#REF!</definedName>
    <definedName name="Record2_1" localSheetId="2">#REF!</definedName>
    <definedName name="Record2_1" localSheetId="5">#REF!</definedName>
    <definedName name="Record2_1">#REF!</definedName>
    <definedName name="Record2_3" localSheetId="2">#REF!</definedName>
    <definedName name="Record2_3" localSheetId="5">#REF!</definedName>
    <definedName name="Record2_3">#REF!</definedName>
    <definedName name="s" localSheetId="2">[14]建築主体!#REF!</definedName>
    <definedName name="s" localSheetId="3">[14]建築主体!#REF!</definedName>
    <definedName name="s" localSheetId="1">[14]建築主体!#REF!</definedName>
    <definedName name="s" localSheetId="0">[14]建築主体!#REF!</definedName>
    <definedName name="s" localSheetId="5">[14]建築主体!#REF!</definedName>
    <definedName name="s">[14]建築主体!#REF!</definedName>
    <definedName name="s_3" localSheetId="5">[14]建築主体!#REF!</definedName>
    <definedName name="s_3">[14]建築主体!#REF!</definedName>
    <definedName name="S_30">FALSE</definedName>
    <definedName name="Ｓ２通り" localSheetId="2">#REF!</definedName>
    <definedName name="Ｓ２通り" localSheetId="3">#REF!</definedName>
    <definedName name="Ｓ２通り" localSheetId="1">#REF!</definedName>
    <definedName name="Ｓ２通り" localSheetId="5">#REF!</definedName>
    <definedName name="Ｓ２通り">#REF!</definedName>
    <definedName name="Ｓ２通り_1" localSheetId="5">#REF!</definedName>
    <definedName name="Ｓ２通り_1">#REF!</definedName>
    <definedName name="Ｓ２通り_3" localSheetId="5">#REF!</definedName>
    <definedName name="Ｓ２通り_3">#REF!</definedName>
    <definedName name="Ｓ３通り" localSheetId="2">#REF!</definedName>
    <definedName name="Ｓ３通り" localSheetId="3">#REF!</definedName>
    <definedName name="Ｓ３通り" localSheetId="1">#REF!</definedName>
    <definedName name="Ｓ３通り" localSheetId="5">#REF!</definedName>
    <definedName name="Ｓ３通り">#REF!</definedName>
    <definedName name="Ｓ３通り_1" localSheetId="5">#REF!</definedName>
    <definedName name="Ｓ３通り_1">#REF!</definedName>
    <definedName name="Ｓ３通り_3" localSheetId="5">#REF!</definedName>
    <definedName name="Ｓ３通り_3">#REF!</definedName>
    <definedName name="SE" localSheetId="5">#REF!</definedName>
    <definedName name="SE">#REF!</definedName>
    <definedName name="SE_12" localSheetId="5">#REF!</definedName>
    <definedName name="SE_12">#REF!</definedName>
    <definedName name="SE_16" localSheetId="5">#REF!</definedName>
    <definedName name="SE_16">#REF!</definedName>
    <definedName name="SE_17" localSheetId="5">#REF!</definedName>
    <definedName name="SE_17">#REF!</definedName>
    <definedName name="Seiso" localSheetId="2">'①H15環境省諸経費計算シート '!Seiso</definedName>
    <definedName name="Seiso">Seiso</definedName>
    <definedName name="Seiso_1" localSheetId="2">'①H15環境省諸経費計算シート '!Seiso_1</definedName>
    <definedName name="Seiso_1">Seiso_1</definedName>
    <definedName name="Shiken" localSheetId="2">'①H15環境省諸経費計算シート '!Shiken</definedName>
    <definedName name="Shiken">Shiken</definedName>
    <definedName name="Shiken_1" localSheetId="2">'①H15環境省諸経費計算シート '!Shiken_1</definedName>
    <definedName name="Shiken_1">Shiken_1</definedName>
    <definedName name="Ｓｊｋ" localSheetId="2">'①H15環境省諸経費計算シート '!Ｓｊｋ</definedName>
    <definedName name="Ｓｊｋ">Ｓｊｋ</definedName>
    <definedName name="Ｓｊｋ_1" localSheetId="2">'①H15環境省諸経費計算シート '!Ｓｊｋ_1</definedName>
    <definedName name="Ｓｊｋ_1">Ｓｊｋ_1</definedName>
    <definedName name="SK" localSheetId="2">#REF!</definedName>
    <definedName name="SK" localSheetId="5">#REF!</definedName>
    <definedName name="SK">#REF!</definedName>
    <definedName name="Sonota" localSheetId="2">'①H15環境省諸経費計算シート '!Sonota</definedName>
    <definedName name="Sonota">Sonota</definedName>
    <definedName name="Sonota_1" localSheetId="2">'①H15環境省諸経費計算シート '!Sonota_1</definedName>
    <definedName name="Sonota_1">Sonota_1</definedName>
    <definedName name="sp">'[15]ssﾀﾞｸﾄ拾い(1)'!$A$20:$AB$65</definedName>
    <definedName name="sSon0ta1" localSheetId="2">'①H15環境省諸経費計算シート '!sSon0ta1</definedName>
    <definedName name="sSon0ta1">sSon0ta1</definedName>
    <definedName name="sSon0ta1_1" localSheetId="2">'①H15環境省諸経費計算シート '!sSon0ta1_1</definedName>
    <definedName name="sSon0ta1_1">sSon0ta1_1</definedName>
    <definedName name="szzssasssss" localSheetId="2">'①H15環境省諸経費計算シート '!szzssasssss</definedName>
    <definedName name="szzssasssss">szzssasssss</definedName>
    <definedName name="szzssasssss_1" localSheetId="2">'①H15環境省諸経費計算シート '!szzssasssss_1</definedName>
    <definedName name="szzssasssss_1">szzssasssss_1</definedName>
    <definedName name="Ｓ手摺壁" localSheetId="2">#REF!</definedName>
    <definedName name="Ｓ手摺壁" localSheetId="3">#REF!</definedName>
    <definedName name="Ｓ手摺壁" localSheetId="1">#REF!</definedName>
    <definedName name="Ｓ手摺壁" localSheetId="5">#REF!</definedName>
    <definedName name="Ｓ手摺壁">#REF!</definedName>
    <definedName name="Ｓ手摺壁_1" localSheetId="5">#REF!</definedName>
    <definedName name="Ｓ手摺壁_1">#REF!</definedName>
    <definedName name="Ｓ手摺壁_3" localSheetId="5">#REF!</definedName>
    <definedName name="Ｓ手摺壁_3">#REF!</definedName>
    <definedName name="T" localSheetId="1">#REF!</definedName>
    <definedName name="T" localSheetId="5">#REF!</definedName>
    <definedName name="T">#REF!</definedName>
    <definedName name="T_1" localSheetId="5">#REF!</definedName>
    <definedName name="T_1">#REF!</definedName>
    <definedName name="take" localSheetId="1">#REF!</definedName>
    <definedName name="take" localSheetId="5">#REF!</definedName>
    <definedName name="take">#REF!</definedName>
    <definedName name="take_1" localSheetId="5">#REF!</definedName>
    <definedName name="take_1">#REF!</definedName>
    <definedName name="TK" localSheetId="5">#REF!</definedName>
    <definedName name="TK">#REF!</definedName>
    <definedName name="U" localSheetId="1">#REF!</definedName>
    <definedName name="U" localSheetId="5">#REF!</definedName>
    <definedName name="U">#REF!</definedName>
    <definedName name="U_1" localSheetId="5">#REF!</definedName>
    <definedName name="U_1">#REF!</definedName>
    <definedName name="ua" localSheetId="3">#REF!</definedName>
    <definedName name="ua" localSheetId="1">#REF!</definedName>
    <definedName name="ua" localSheetId="5">#REF!</definedName>
    <definedName name="ua">#REF!</definedName>
    <definedName name="ua_1" localSheetId="5">#REF!</definedName>
    <definedName name="ua_1">#REF!</definedName>
    <definedName name="Ｕｎｋ" localSheetId="2">'①H15環境省諸経費計算シート '!Ｕｎｋ</definedName>
    <definedName name="Ｕｎｋ">Ｕｎｋ</definedName>
    <definedName name="Ｕｎｋ_1" localSheetId="2">'①H15環境省諸経費計算シート '!Ｕｎｋ_1</definedName>
    <definedName name="Ｕｎｋ_1">Ｕｎｋ_1</definedName>
    <definedName name="Unpan" localSheetId="2">'①H15環境省諸経費計算シート '!Unpan</definedName>
    <definedName name="Unpan">Unpan</definedName>
    <definedName name="Unpan_1" localSheetId="2">'①H15環境省諸経費計算シート '!Unpan_1</definedName>
    <definedName name="Unpan_1">Unpan_1</definedName>
    <definedName name="UP率" localSheetId="3">[7]!UP率</definedName>
    <definedName name="UP率" localSheetId="1">[7]!UP率</definedName>
    <definedName name="UP率" localSheetId="6">[7]!UP率</definedName>
    <definedName name="UP率" localSheetId="5">[7]!UP率</definedName>
    <definedName name="UP率">[7]!UP率</definedName>
    <definedName name="UP率_1">#N/A</definedName>
    <definedName name="VD" localSheetId="1">#REF!</definedName>
    <definedName name="VD" localSheetId="5">#REF!</definedName>
    <definedName name="VD">#REF!</definedName>
    <definedName name="VD_1" localSheetId="5">#REF!</definedName>
    <definedName name="VD_1">#REF!</definedName>
    <definedName name="vvvv" localSheetId="2">'①H15環境省諸経費計算シート '!vvvv</definedName>
    <definedName name="vvvv">vvvv</definedName>
    <definedName name="vvvv_1" localSheetId="2">'①H15環境省諸経費計算シート '!vvvv_1</definedName>
    <definedName name="vvvv_1">vvvv_1</definedName>
    <definedName name="W" localSheetId="2">#REF!</definedName>
    <definedName name="W" localSheetId="3">#REF!</definedName>
    <definedName name="W" localSheetId="1">#REF!</definedName>
    <definedName name="W" localSheetId="0">#REF!</definedName>
    <definedName name="W" localSheetId="5">#REF!</definedName>
    <definedName name="W">#REF!</definedName>
    <definedName name="W_1" localSheetId="5">#REF!</definedName>
    <definedName name="W_1">#REF!</definedName>
    <definedName name="W_3" localSheetId="5">#REF!</definedName>
    <definedName name="W_3">#REF!</definedName>
    <definedName name="WELD">[16]鋼材!$K$2:$Q$33</definedName>
    <definedName name="www" localSheetId="2">'①H15環境省諸経費計算シート '!www</definedName>
    <definedName name="www">www</definedName>
    <definedName name="www_1" localSheetId="2">'①H15環境省諸経費計算シート '!www_1</definedName>
    <definedName name="www_1">www_1</definedName>
    <definedName name="xASasxa" localSheetId="2">'①H15環境省諸経費計算シート '!xASasxa</definedName>
    <definedName name="xASasxa">xASasxa</definedName>
    <definedName name="xASasxa_1" localSheetId="2">'①H15環境省諸経費計算シート '!xASasxa_1</definedName>
    <definedName name="xASasxa_1">xASasxa_1</definedName>
    <definedName name="XMIN" localSheetId="2">#REF!</definedName>
    <definedName name="XMIN" localSheetId="5">#REF!</definedName>
    <definedName name="XMIN">#REF!</definedName>
    <definedName name="ｘｓ" localSheetId="2">'①H15環境省諸経費計算シート '!ｘｓ</definedName>
    <definedName name="ｘｓ">ｘｓ</definedName>
    <definedName name="ｘｓ_1" localSheetId="2">'①H15環境省諸経費計算シート '!ｘｓ_1</definedName>
    <definedName name="ｘｓ_1">ｘｓ_1</definedName>
    <definedName name="xSZxZ" localSheetId="2">'①H15環境省諸経費計算シート '!xSZxZ</definedName>
    <definedName name="xSZxZ">xSZxZ</definedName>
    <definedName name="xSZxZ_1" localSheetId="2">'①H15環境省諸経費計算シート '!xSZxZ_1</definedName>
    <definedName name="xSZxZ_1">xSZxZ_1</definedName>
    <definedName name="xxAxaX" localSheetId="2">'①H15環境省諸経費計算シート '!xxAxaX</definedName>
    <definedName name="xxAxaX">xxAxaX</definedName>
    <definedName name="xxAxaX_1" localSheetId="2">'①H15環境省諸経費計算シート '!xxAxaX_1</definedName>
    <definedName name="xxAxaX_1">xxAxaX_1</definedName>
    <definedName name="xxbxhs" localSheetId="2">'①H15環境省諸経費計算シート '!xxbxhs</definedName>
    <definedName name="xxbxhs">xxbxhs</definedName>
    <definedName name="xxbxhs_1" localSheetId="2">'①H15環境省諸経費計算シート '!xxbxhs_1</definedName>
    <definedName name="xxbxhs_1">xxbxhs_1</definedName>
    <definedName name="Z" localSheetId="2" hidden="1">#REF!</definedName>
    <definedName name="Z" localSheetId="5" hidden="1">#REF!</definedName>
    <definedName name="Z" hidden="1">#REF!</definedName>
    <definedName name="Z_6D18A5F7_F0E7_4A93_9065_D343C7BBD477_.wvu.PrintArea" localSheetId="3" hidden="1">'1焼却施設科目'!$A$1:$I$33</definedName>
    <definedName name="Z_6D18A5F7_F0E7_4A93_9065_D343C7BBD477_.wvu.PrintArea" localSheetId="4" hidden="1">'1焼却施設細目'!$B$1:$J$33</definedName>
    <definedName name="Z_6D18A5F7_F0E7_4A93_9065_D343C7BBD477_.wvu.PrintArea" localSheetId="1" hidden="1">焼却総括!$A$1:$H$33</definedName>
    <definedName name="Z_6D18A5F7_F0E7_4A93_9065_D343C7BBD477_.wvu.PrintArea" localSheetId="6" hidden="1">積上げ共通仮設費!#REF!</definedName>
    <definedName name="Z_6D18A5F7_F0E7_4A93_9065_D343C7BBD477_.wvu.PrintArea" localSheetId="5" hidden="1">別紙明細1!#REF!</definedName>
    <definedName name="Z_E64B7BBB_11CD_4FAD_B6E8_3BA52AE12542_.wvu.PrintArea" localSheetId="3" hidden="1">'1焼却施設科目'!$A$1:$I$33</definedName>
    <definedName name="Z_E64B7BBB_11CD_4FAD_B6E8_3BA52AE12542_.wvu.PrintArea" localSheetId="4" hidden="1">'1焼却施設細目'!$B$1:$J$33</definedName>
    <definedName name="Z_E64B7BBB_11CD_4FAD_B6E8_3BA52AE12542_.wvu.PrintArea" localSheetId="1" hidden="1">焼却総括!$A$1:$H$33</definedName>
    <definedName name="Z_E64B7BBB_11CD_4FAD_B6E8_3BA52AE12542_.wvu.PrintArea" localSheetId="6" hidden="1">積上げ共通仮設費!#REF!</definedName>
    <definedName name="Z_E64B7BBB_11CD_4FAD_B6E8_3BA52AE12542_.wvu.PrintArea" localSheetId="5" hidden="1">別紙明細1!#REF!</definedName>
    <definedName name="ｚｘＺ" localSheetId="2">'①H15環境省諸経費計算シート '!ｚｘＺ</definedName>
    <definedName name="ｚｘＺ">ｚｘＺ</definedName>
    <definedName name="ｚｘＺ_1" localSheetId="2">'①H15環境省諸経費計算シート '!ｚｘＺ_1</definedName>
    <definedName name="ｚｘＺ_1">ｚｘＺ_1</definedName>
    <definedName name="zzczas" localSheetId="2">'①H15環境省諸経費計算シート '!zzczas</definedName>
    <definedName name="zzczas">zzczas</definedName>
    <definedName name="zzczas_1" localSheetId="2">'①H15環境省諸経費計算シート '!zzczas_1</definedName>
    <definedName name="zzczas_1">zzczas_1</definedName>
    <definedName name="ア">[17]業社リスト!$B$2:$D$11</definedName>
    <definedName name="あ" localSheetId="2">#REF!</definedName>
    <definedName name="あ" localSheetId="3">#REF!</definedName>
    <definedName name="あ" localSheetId="1">#REF!</definedName>
    <definedName name="あ" localSheetId="0">#REF!</definedName>
    <definedName name="あ" localSheetId="5">#REF!</definedName>
    <definedName name="あ">#REF!</definedName>
    <definedName name="あ_1" localSheetId="5">#REF!</definedName>
    <definedName name="あ_1">#REF!</definedName>
    <definedName name="あ_12">[10]掛率調査表!$J$64</definedName>
    <definedName name="あ_16">[10]掛率調査表!$J$64</definedName>
    <definedName name="あ_17">[10]掛率調査表!$J$64</definedName>
    <definedName name="あ_3" localSheetId="2">#REF!</definedName>
    <definedName name="あ_3" localSheetId="5">#REF!</definedName>
    <definedName name="あ_3">#REF!</definedName>
    <definedName name="あｄ" localSheetId="2">'[8]比較表（１）'!#REF!</definedName>
    <definedName name="あｄ" localSheetId="3">'[8]比較表（１）'!#REF!</definedName>
    <definedName name="あｄ" localSheetId="1">'[8]比較表（１）'!#REF!</definedName>
    <definedName name="あｄ" localSheetId="5">'[8]比較表（１）'!#REF!</definedName>
    <definedName name="あｄ">'[8]比較表（１）'!#REF!</definedName>
    <definedName name="あｓ" localSheetId="2">#REF!</definedName>
    <definedName name="あｓ" localSheetId="3">#REF!</definedName>
    <definedName name="あｓ" localSheetId="1">#REF!</definedName>
    <definedName name="あｓ" localSheetId="0">#REF!</definedName>
    <definedName name="あｓ" localSheetId="5">#REF!</definedName>
    <definedName name="あｓ">#REF!</definedName>
    <definedName name="あｓ_1" localSheetId="5">#REF!</definedName>
    <definedName name="あｓ_1">#REF!</definedName>
    <definedName name="あｓ_3" localSheetId="5">#REF!</definedName>
    <definedName name="あｓ_3">#REF!</definedName>
    <definedName name="ああああ">[9]労務!$B$9</definedName>
    <definedName name="ああああ_12">[10]労務!$B$9</definedName>
    <definedName name="ああああ_16">[10]労務!$B$9</definedName>
    <definedName name="ああああ_17">[10]労務!$B$9</definedName>
    <definedName name="ｱｰﾁｶﾙﾊﾞｰﾄ３" localSheetId="2">[18]雨水等集排水!#REF!</definedName>
    <definedName name="ｱｰﾁｶﾙﾊﾞｰﾄ３" localSheetId="3">[18]雨水等集排水!#REF!</definedName>
    <definedName name="ｱｰﾁｶﾙﾊﾞｰﾄ３" localSheetId="1">[18]雨水等集排水!#REF!</definedName>
    <definedName name="ｱｰﾁｶﾙﾊﾞｰﾄ３" localSheetId="0">[18]雨水等集排水!#REF!</definedName>
    <definedName name="ｱｰﾁｶﾙﾊﾞｰﾄ３" localSheetId="5">[18]雨水等集排水!#REF!</definedName>
    <definedName name="ｱｰﾁｶﾙﾊﾞｰﾄ３">[18]雨水等集排水!#REF!</definedName>
    <definedName name="ｱｰﾁｶﾙﾊﾞｰﾄ３_3" localSheetId="5">[18]雨水等集排水!#REF!</definedName>
    <definedName name="ｱｰﾁｶﾙﾊﾞｰﾄ３_3">[18]雨水等集排水!#REF!</definedName>
    <definedName name="あい" localSheetId="2">#REF!</definedName>
    <definedName name="あい" localSheetId="3">#REF!</definedName>
    <definedName name="あい" localSheetId="1">#REF!</definedName>
    <definedName name="あい" localSheetId="0">#REF!</definedName>
    <definedName name="あい" localSheetId="5">#REF!</definedName>
    <definedName name="あい">#REF!</definedName>
    <definedName name="あい_1" localSheetId="5">#REF!</definedName>
    <definedName name="あい_1">#REF!</definedName>
    <definedName name="あい_3" localSheetId="5">#REF!</definedName>
    <definedName name="あい_3">#REF!</definedName>
    <definedName name="あい１" localSheetId="2">#REF!</definedName>
    <definedName name="あい１" localSheetId="3">#REF!</definedName>
    <definedName name="あい１" localSheetId="1">#REF!</definedName>
    <definedName name="あい１" localSheetId="0">#REF!</definedName>
    <definedName name="あい１" localSheetId="5">#REF!</definedName>
    <definedName name="あい１">#REF!</definedName>
    <definedName name="あい１_1" localSheetId="5">#REF!</definedName>
    <definedName name="あい１_1">#REF!</definedName>
    <definedName name="あい１_3" localSheetId="5">#REF!</definedName>
    <definedName name="あい１_3">#REF!</definedName>
    <definedName name="あう" localSheetId="2">#REF!</definedName>
    <definedName name="あう" localSheetId="3">#REF!</definedName>
    <definedName name="あう" localSheetId="1">#REF!</definedName>
    <definedName name="あう" localSheetId="0">#REF!</definedName>
    <definedName name="あう" localSheetId="5">#REF!</definedName>
    <definedName name="あう">#REF!</definedName>
    <definedName name="あう_1" localSheetId="5">#REF!</definedName>
    <definedName name="あう_1">#REF!</definedName>
    <definedName name="あう_3" localSheetId="5">#REF!</definedName>
    <definedName name="あう_3">#REF!</definedName>
    <definedName name="あう１" localSheetId="2">#REF!</definedName>
    <definedName name="あう１" localSheetId="3">#REF!</definedName>
    <definedName name="あう１" localSheetId="1">#REF!</definedName>
    <definedName name="あう１" localSheetId="0">#REF!</definedName>
    <definedName name="あう１" localSheetId="5">#REF!</definedName>
    <definedName name="あう１">#REF!</definedName>
    <definedName name="あう１_1" localSheetId="5">#REF!</definedName>
    <definedName name="あう１_1">#REF!</definedName>
    <definedName name="あう１_3" localSheetId="5">#REF!</definedName>
    <definedName name="あう１_3">#REF!</definedName>
    <definedName name="あう１１１" localSheetId="2">#REF!</definedName>
    <definedName name="あう１１１" localSheetId="3">#REF!</definedName>
    <definedName name="あう１１１" localSheetId="1">#REF!</definedName>
    <definedName name="あう１１１" localSheetId="0">#REF!</definedName>
    <definedName name="あう１１１" localSheetId="5">#REF!</definedName>
    <definedName name="あう１１１">#REF!</definedName>
    <definedName name="あう１１１_1" localSheetId="5">#REF!</definedName>
    <definedName name="あう１１１_1">#REF!</definedName>
    <definedName name="あう１１１_3" localSheetId="5">#REF!</definedName>
    <definedName name="あう１１１_3">#REF!</definedName>
    <definedName name="あえ" localSheetId="2">#REF!</definedName>
    <definedName name="あえ" localSheetId="3">#REF!</definedName>
    <definedName name="あえ" localSheetId="1">#REF!</definedName>
    <definedName name="あえ" localSheetId="0">#REF!</definedName>
    <definedName name="あえ" localSheetId="5">#REF!</definedName>
    <definedName name="あえ">#REF!</definedName>
    <definedName name="あえ_1" localSheetId="5">#REF!</definedName>
    <definedName name="あえ_1">#REF!</definedName>
    <definedName name="あえ_3" localSheetId="5">#REF!</definedName>
    <definedName name="あえ_3">#REF!</definedName>
    <definedName name="あえ２" localSheetId="2">#REF!</definedName>
    <definedName name="あえ２" localSheetId="3">#REF!</definedName>
    <definedName name="あえ２" localSheetId="1">#REF!</definedName>
    <definedName name="あえ２" localSheetId="0">#REF!</definedName>
    <definedName name="あえ２" localSheetId="5">#REF!</definedName>
    <definedName name="あえ２">#REF!</definedName>
    <definedName name="あえ２_1" localSheetId="5">#REF!</definedName>
    <definedName name="あえ２_1">#REF!</definedName>
    <definedName name="あえ２_3" localSheetId="5">#REF!</definedName>
    <definedName name="あえ２_3">#REF!</definedName>
    <definedName name="あえ２２２" localSheetId="2">#REF!</definedName>
    <definedName name="あえ２２２" localSheetId="3">#REF!</definedName>
    <definedName name="あえ２２２" localSheetId="1">#REF!</definedName>
    <definedName name="あえ２２２" localSheetId="0">#REF!</definedName>
    <definedName name="あえ２２２" localSheetId="5">#REF!</definedName>
    <definedName name="あえ２２２">#REF!</definedName>
    <definedName name="あえ２２２_1" localSheetId="5">#REF!</definedName>
    <definedName name="あえ２２２_1">#REF!</definedName>
    <definedName name="あえ２２２_3" localSheetId="5">#REF!</definedName>
    <definedName name="あえ２２２_3">#REF!</definedName>
    <definedName name="あえ３３" localSheetId="2">#REF!</definedName>
    <definedName name="あえ３３" localSheetId="3">#REF!</definedName>
    <definedName name="あえ３３" localSheetId="1">#REF!</definedName>
    <definedName name="あえ３３" localSheetId="0">#REF!</definedName>
    <definedName name="あえ３３" localSheetId="5">#REF!</definedName>
    <definedName name="あえ３３">#REF!</definedName>
    <definedName name="あえ３３_1" localSheetId="5">#REF!</definedName>
    <definedName name="あえ３３_1">#REF!</definedName>
    <definedName name="あえ３３_3" localSheetId="5">#REF!</definedName>
    <definedName name="あえ３３_3">#REF!</definedName>
    <definedName name="あえ５" localSheetId="2">#REF!</definedName>
    <definedName name="あえ５" localSheetId="3">#REF!</definedName>
    <definedName name="あえ５" localSheetId="1">#REF!</definedName>
    <definedName name="あえ５" localSheetId="0">#REF!</definedName>
    <definedName name="あえ５" localSheetId="5">#REF!</definedName>
    <definedName name="あえ５">#REF!</definedName>
    <definedName name="あえ５_1" localSheetId="5">#REF!</definedName>
    <definedName name="あえ５_1">#REF!</definedName>
    <definedName name="あえ５_3" localSheetId="5">#REF!</definedName>
    <definedName name="あえ５_3">#REF!</definedName>
    <definedName name="アネモ" localSheetId="1">#REF!</definedName>
    <definedName name="アネモ" localSheetId="5">#REF!</definedName>
    <definedName name="アネモ">#REF!</definedName>
    <definedName name="アネモ_1" localSheetId="5">#REF!</definedName>
    <definedName name="アネモ_1">#REF!</definedName>
    <definedName name="イ">[17]業社リスト!$B$153:$D$161</definedName>
    <definedName name="ウ">[17]業社リスト!$B$270:$D$277</definedName>
    <definedName name="エ">[17]業社リスト!$B$305:$D$312</definedName>
    <definedName name="えいあ" localSheetId="2">[2]ｺﾋﾟｰc!#REF!</definedName>
    <definedName name="えいあ" localSheetId="3">[2]ｺﾋﾟｰc!#REF!</definedName>
    <definedName name="えいあ" localSheetId="1">[2]ｺﾋﾟｰc!#REF!</definedName>
    <definedName name="えいあ" localSheetId="0">[2]ｺﾋﾟｰc!#REF!</definedName>
    <definedName name="えいあ" localSheetId="5">[2]ｺﾋﾟｰc!#REF!</definedName>
    <definedName name="えいあ">[2]ｺﾋﾟｰc!#REF!</definedName>
    <definedName name="オ">[17]業社リスト!$B$426:$D$426</definedName>
    <definedName name="カ">[17]業社リスト!$B$540:$D$540</definedName>
    <definedName name="か">[9]掛率調査表!$J$14</definedName>
    <definedName name="か_12">[10]掛率調査表!$J$14</definedName>
    <definedName name="か_16">[10]掛率調査表!$J$14</definedName>
    <definedName name="か_17">[10]掛率調査表!$J$14</definedName>
    <definedName name="キ">[17]業社リスト!$B$668:$D$668</definedName>
    <definedName name="キャンセル" localSheetId="3">[19]!キャンセル</definedName>
    <definedName name="キャンセル" localSheetId="1">[19]!キャンセル</definedName>
    <definedName name="キャンセル" localSheetId="6">[19]!キャンセル</definedName>
    <definedName name="キャンセル" localSheetId="5">[19]!キャンセル</definedName>
    <definedName name="キャンセル">[19]!キャンセル</definedName>
    <definedName name="キャンセル_1">#N/A</definedName>
    <definedName name="ク">[17]業社リスト!$B$785:$D$785</definedName>
    <definedName name="グ">[20]雑工!$AJ$293</definedName>
    <definedName name="ｸﾞﾗｽ部位" localSheetId="2">#REF!</definedName>
    <definedName name="ｸﾞﾗｽ部位" localSheetId="3">#REF!</definedName>
    <definedName name="ｸﾞﾗｽ部位" localSheetId="1">#REF!</definedName>
    <definedName name="ｸﾞﾗｽ部位" localSheetId="5">#REF!</definedName>
    <definedName name="ｸﾞﾗｽ部位">#REF!</definedName>
    <definedName name="ｸﾞﾗｽ部位_1" localSheetId="5">#REF!</definedName>
    <definedName name="ｸﾞﾗｽ部位_1">#REF!</definedName>
    <definedName name="グ枠">[20]雑工!$AJ$301</definedName>
    <definedName name="ケ">[17]業社リスト!$B$855</definedName>
    <definedName name="コ">[17]業社リスト!$B$878</definedName>
    <definedName name="コ３Ｆ" localSheetId="2">#REF!</definedName>
    <definedName name="コ３Ｆ" localSheetId="3">#REF!</definedName>
    <definedName name="コ３Ｆ" localSheetId="1">#REF!</definedName>
    <definedName name="コ３Ｆ" localSheetId="0">#REF!</definedName>
    <definedName name="コ３Ｆ" localSheetId="5">#REF!</definedName>
    <definedName name="コ３Ｆ">#REF!</definedName>
    <definedName name="コ３Ｆ_1" localSheetId="5">#REF!</definedName>
    <definedName name="コ３Ｆ_1">#REF!</definedName>
    <definedName name="コ３Ｆ_3" localSheetId="5">#REF!</definedName>
    <definedName name="コ３Ｆ_3">#REF!</definedName>
    <definedName name="ｺﾝｸﾘｰﾄ巻立４" localSheetId="2">[18]雨水等集排水!#REF!</definedName>
    <definedName name="ｺﾝｸﾘｰﾄ巻立４" localSheetId="3">[18]雨水等集排水!#REF!</definedName>
    <definedName name="ｺﾝｸﾘｰﾄ巻立４" localSheetId="1">[18]雨水等集排水!#REF!</definedName>
    <definedName name="ｺﾝｸﾘｰﾄ巻立４" localSheetId="0">[18]雨水等集排水!#REF!</definedName>
    <definedName name="ｺﾝｸﾘｰﾄ巻立４" localSheetId="5">[18]雨水等集排水!#REF!</definedName>
    <definedName name="ｺﾝｸﾘｰﾄ巻立４">[18]雨水等集排水!#REF!</definedName>
    <definedName name="ｺﾝｸﾘｰﾄ巻立４_3" localSheetId="5">[18]雨水等集排水!#REF!</definedName>
    <definedName name="ｺﾝｸﾘｰﾄ巻立４_3">[18]雨水等集排水!#REF!</definedName>
    <definedName name="コンセント設備工事" localSheetId="2">#REF!</definedName>
    <definedName name="コンセント設備工事" localSheetId="3">#REF!</definedName>
    <definedName name="コンセント設備工事" localSheetId="1">#REF!</definedName>
    <definedName name="コンセント設備工事" localSheetId="5">#REF!</definedName>
    <definedName name="コンセント設備工事">#REF!</definedName>
    <definedName name="コンセント設備工事_1" localSheetId="5">#REF!</definedName>
    <definedName name="コンセント設備工事_1">#REF!</definedName>
    <definedName name="コンセント設備工事_3" localSheetId="5">#REF!</definedName>
    <definedName name="コンセント設備工事_3">#REF!</definedName>
    <definedName name="コントロｰ_" localSheetId="2">'①H15環境省諸経費計算シート '!コントロｰ_</definedName>
    <definedName name="コントロｰ_">コントロｰ_</definedName>
    <definedName name="コントロｰ・" localSheetId="3">[21]!コントロｰ・</definedName>
    <definedName name="コントロｰ・" localSheetId="1">[21]!コントロｰ・</definedName>
    <definedName name="コントロｰ・" localSheetId="6">[21]!コントロｰ・</definedName>
    <definedName name="コントロｰ・" localSheetId="5">[21]!コントロｰ・</definedName>
    <definedName name="コントロｰ・">[21]!コントロｰ・</definedName>
    <definedName name="サ">[17]業社リスト!$B$1020</definedName>
    <definedName name="シ">[17]業社リスト!$B$1192</definedName>
    <definedName name="ししししし" localSheetId="2">'①H15環境省諸経費計算シート '!ししししし</definedName>
    <definedName name="ししししし">ししししし</definedName>
    <definedName name="ししししし_1" localSheetId="2">'①H15環境省諸経費計算シート '!ししししし_1</definedName>
    <definedName name="ししししし_1">ししししし_1</definedName>
    <definedName name="しょうっじ" localSheetId="2">#REF!</definedName>
    <definedName name="しょうっじ" localSheetId="3">#REF!</definedName>
    <definedName name="しょうっじ" localSheetId="1">#REF!</definedName>
    <definedName name="しょうっじ" localSheetId="5">#REF!</definedName>
    <definedName name="しょうっじ">#REF!</definedName>
    <definedName name="しょうっじ_1" localSheetId="5">#REF!</definedName>
    <definedName name="しょうっじ_1">#REF!</definedName>
    <definedName name="ス">[17]業社リスト!$B$1374</definedName>
    <definedName name="スイッチ" localSheetId="3">[19]!スイッチ</definedName>
    <definedName name="スイッチ" localSheetId="1">[19]!スイッチ</definedName>
    <definedName name="スイッチ" localSheetId="6">[19]!スイッチ</definedName>
    <definedName name="スイッチ" localSheetId="5">[19]!スイッチ</definedName>
    <definedName name="スイッチ">[19]!スイッチ</definedName>
    <definedName name="スイッチ_1">#N/A</definedName>
    <definedName name="スイッチ入力" localSheetId="3">[19]!スイッチ入力</definedName>
    <definedName name="スイッチ入力" localSheetId="1">[19]!スイッチ入力</definedName>
    <definedName name="スイッチ入力" localSheetId="6">[19]!スイッチ入力</definedName>
    <definedName name="スイッチ入力" localSheetId="5">[19]!スイッチ入力</definedName>
    <definedName name="スイッチ入力">[19]!スイッチ入力</definedName>
    <definedName name="スイッチ入力_1">#N/A</definedName>
    <definedName name="スタイル" localSheetId="2">#REF!</definedName>
    <definedName name="スタイル" localSheetId="3">#REF!</definedName>
    <definedName name="スタイル" localSheetId="1">#REF!</definedName>
    <definedName name="スタイル" localSheetId="5">#REF!</definedName>
    <definedName name="スタイル">#REF!</definedName>
    <definedName name="スタイル_1" localSheetId="5">#REF!</definedName>
    <definedName name="スタイル_1">#REF!</definedName>
    <definedName name="スタイル_3" localSheetId="5">#REF!</definedName>
    <definedName name="スタイル_3">#REF!</definedName>
    <definedName name="スタッド" localSheetId="3">#REF!</definedName>
    <definedName name="スタッド" localSheetId="1">#REF!</definedName>
    <definedName name="スタッド" localSheetId="5">#REF!</definedName>
    <definedName name="スタッド">#REF!</definedName>
    <definedName name="スタッド_1" localSheetId="5">#REF!</definedName>
    <definedName name="スタッド_1">#REF!</definedName>
    <definedName name="スポット感知器" localSheetId="3">[7]!UP率</definedName>
    <definedName name="スポット感知器" localSheetId="1">[7]!UP率</definedName>
    <definedName name="スポット感知器" localSheetId="6">[7]!UP率</definedName>
    <definedName name="スポット感知器" localSheetId="5">[7]!UP率</definedName>
    <definedName name="スポット感知器">[7]!UP率</definedName>
    <definedName name="スポット感知器_1">#N/A</definedName>
    <definedName name="セ">[17]業社リスト!$B$1443</definedName>
    <definedName name="ソ">[17]業社リスト!$B$1496</definedName>
    <definedName name="その他工事" localSheetId="2">[22]屋外附帯!#REF!</definedName>
    <definedName name="その他工事" localSheetId="3">[22]屋外附帯!#REF!</definedName>
    <definedName name="その他工事" localSheetId="1">[22]屋外附帯!#REF!</definedName>
    <definedName name="その他工事" localSheetId="0">[22]屋外附帯!#REF!</definedName>
    <definedName name="その他工事" localSheetId="5">[22]屋外附帯!#REF!</definedName>
    <definedName name="その他工事">[22]屋外附帯!#REF!</definedName>
    <definedName name="その他工事_3" localSheetId="5">[22]屋外附帯!#REF!</definedName>
    <definedName name="その他工事_3">[22]屋外附帯!#REF!</definedName>
    <definedName name="その他率" localSheetId="2">#REF!</definedName>
    <definedName name="その他率" localSheetId="5">#REF!</definedName>
    <definedName name="その他率">#REF!</definedName>
    <definedName name="タ">[17]業社リスト!$B$1513</definedName>
    <definedName name="タイトル" localSheetId="2">#REF!</definedName>
    <definedName name="タイトル" localSheetId="3">#REF!</definedName>
    <definedName name="タイトル" localSheetId="1">#REF!</definedName>
    <definedName name="タイトル" localSheetId="5">#REF!</definedName>
    <definedName name="タイトル">#REF!</definedName>
    <definedName name="タイトル_1" localSheetId="5">#REF!</definedName>
    <definedName name="タイトル_1">#REF!</definedName>
    <definedName name="タイトル_3" localSheetId="5">#REF!</definedName>
    <definedName name="タイトル_3">#REF!</definedName>
    <definedName name="ﾀｲﾄﾙ行" localSheetId="2">#REF!</definedName>
    <definedName name="ﾀｲﾄﾙ行" localSheetId="3">#REF!</definedName>
    <definedName name="ﾀｲﾄﾙ行" localSheetId="1">#REF!</definedName>
    <definedName name="ﾀｲﾄﾙ行" localSheetId="5">#REF!</definedName>
    <definedName name="ﾀｲﾄﾙ行">#REF!</definedName>
    <definedName name="ﾀｲﾄﾙ行_1" localSheetId="5">#REF!</definedName>
    <definedName name="ﾀｲﾄﾙ行_1">#REF!</definedName>
    <definedName name="ﾀｲﾄﾙ行_3" localSheetId="5">#REF!</definedName>
    <definedName name="ﾀｲﾄﾙ行_3">#REF!</definedName>
    <definedName name="ダンパー" localSheetId="1">#REF!</definedName>
    <definedName name="ダンパー" localSheetId="5">#REF!</definedName>
    <definedName name="ダンパー">#REF!</definedName>
    <definedName name="ダンパー_1" localSheetId="5">#REF!</definedName>
    <definedName name="ダンパー_1">#REF!</definedName>
    <definedName name="チ">[17]業社リスト!$B$1732</definedName>
    <definedName name="ぢ">[9]掛率調査表!$J$44</definedName>
    <definedName name="ぢ_12">[10]掛率調査表!$J$44</definedName>
    <definedName name="ぢ_16">[10]掛率調査表!$J$44</definedName>
    <definedName name="ぢ_17">[10]掛率調査表!$J$44</definedName>
    <definedName name="ツ">[17]業社リスト!$B$1783</definedName>
    <definedName name="つり">[20]雑工!$AJ$34</definedName>
    <definedName name="テ">[17]業社リスト!$B$1816</definedName>
    <definedName name="テレビ共同受信設備工事" localSheetId="2">#REF!</definedName>
    <definedName name="テレビ共同受信設備工事" localSheetId="3">#REF!</definedName>
    <definedName name="テレビ共同受信設備工事" localSheetId="1">#REF!</definedName>
    <definedName name="テレビ共同受信設備工事" localSheetId="5">#REF!</definedName>
    <definedName name="テレビ共同受信設備工事">#REF!</definedName>
    <definedName name="テレビ共同受信設備工事_1" localSheetId="5">#REF!</definedName>
    <definedName name="テレビ共同受信設備工事_1">#REF!</definedName>
    <definedName name="テレビ共同受信設備工事_3" localSheetId="5">#REF!</definedName>
    <definedName name="テレビ共同受信設備工事_3">#REF!</definedName>
    <definedName name="ト">[17]業社リスト!$B$1869</definedName>
    <definedName name="とととととxsxsxs" localSheetId="2">'①H15環境省諸経費計算シート '!とととととxsxsxs</definedName>
    <definedName name="とととととxsxsxs">とととととxsxsxs</definedName>
    <definedName name="とととととxsxsxs_1" localSheetId="2">'①H15環境省諸経費計算シート '!とととととxsxsxs_1</definedName>
    <definedName name="とととととxsxsxs_1">とととととxsxsxs_1</definedName>
    <definedName name="とび単" localSheetId="2">#REF!</definedName>
    <definedName name="とび単" localSheetId="3">#REF!</definedName>
    <definedName name="とび単" localSheetId="1">#REF!</definedName>
    <definedName name="とび単" localSheetId="5">#REF!</definedName>
    <definedName name="とび単">#REF!</definedName>
    <definedName name="とび単_1" localSheetId="5">#REF!</definedName>
    <definedName name="とび単_1">#REF!</definedName>
    <definedName name="ナ">[17]業社リスト!$B$2112</definedName>
    <definedName name="ニ">[17]業社リスト!$B$2185</definedName>
    <definedName name="ヌ">[17]業社リスト!$B$2477</definedName>
    <definedName name="ネ">[17]業社リスト!$B$2479</definedName>
    <definedName name="ノ">[17]業社リスト!$B$2485</definedName>
    <definedName name="ハ">[17]業社リスト!$B$2494</definedName>
    <definedName name="ハンチ" localSheetId="2">#REF!</definedName>
    <definedName name="ハンチ" localSheetId="3">#REF!</definedName>
    <definedName name="ハンチ" localSheetId="1">#REF!</definedName>
    <definedName name="ハンチ" localSheetId="5">#REF!</definedName>
    <definedName name="ハンチ">#REF!</definedName>
    <definedName name="ハンチ_1" localSheetId="5">#REF!</definedName>
    <definedName name="ハンチ_1">#REF!</definedName>
    <definedName name="ハンチ_3" localSheetId="5">#REF!</definedName>
    <definedName name="ハンチ_3">#REF!</definedName>
    <definedName name="ヒ">[17]業社リスト!$B$2553</definedName>
    <definedName name="フ">[17]業社リスト!$B$2617</definedName>
    <definedName name="ﾌﾞﾛ単" localSheetId="2">#REF!</definedName>
    <definedName name="ﾌﾞﾛ単" localSheetId="3">#REF!</definedName>
    <definedName name="ﾌﾞﾛ単" localSheetId="1">#REF!</definedName>
    <definedName name="ﾌﾞﾛ単" localSheetId="5">#REF!</definedName>
    <definedName name="ﾌﾞﾛ単">#REF!</definedName>
    <definedName name="ﾌﾞﾛ単_1" localSheetId="5">#REF!</definedName>
    <definedName name="ﾌﾞﾛ単_1">#REF!</definedName>
    <definedName name="ヘ">[17]業社リスト!$B$2753</definedName>
    <definedName name="ホ">[17]業社リスト!$B$2772</definedName>
    <definedName name="ホイ">[20]雑工!$AJ$39</definedName>
    <definedName name="マ">[17]業社リスト!$B$2827</definedName>
    <definedName name="ﾏｸﾛｸﾛｰｽﾞ" localSheetId="2">#REF!</definedName>
    <definedName name="ﾏｸﾛｸﾛｰｽﾞ" localSheetId="5">#REF!</definedName>
    <definedName name="ﾏｸﾛｸﾛｰｽﾞ">#REF!</definedName>
    <definedName name="ﾏｸﾛｸﾛｰｽﾞ_1" localSheetId="5">#REF!</definedName>
    <definedName name="ﾏｸﾛｸﾛｰｽﾞ_1">#REF!</definedName>
    <definedName name="ﾏｸﾛｸﾛｰｽﾞ_3" localSheetId="5">#REF!</definedName>
    <definedName name="ﾏｸﾛｸﾛｰｽﾞ_3">#REF!</definedName>
    <definedName name="マクロ訂正" localSheetId="2">[1]ｺﾋﾟｰc!#REF!</definedName>
    <definedName name="マクロ訂正" localSheetId="3">[1]ｺﾋﾟｰc!#REF!</definedName>
    <definedName name="マクロ訂正" localSheetId="1">[1]ｺﾋﾟｰc!#REF!</definedName>
    <definedName name="マクロ訂正" localSheetId="0">[1]ｺﾋﾟｰc!#REF!</definedName>
    <definedName name="マクロ訂正" localSheetId="5">[1]ｺﾋﾟｰc!#REF!</definedName>
    <definedName name="マクロ訂正">[1]ｺﾋﾟｰc!#REF!</definedName>
    <definedName name="マクロ訂正_3" localSheetId="5">[1]ｺﾋﾟｰc!#REF!</definedName>
    <definedName name="マクロ訂正_3">[1]ｺﾋﾟｰc!#REF!</definedName>
    <definedName name="マスター" localSheetId="2">#REF!</definedName>
    <definedName name="マスター" localSheetId="3">#REF!</definedName>
    <definedName name="マスター" localSheetId="1">#REF!</definedName>
    <definedName name="マスター" localSheetId="5">#REF!</definedName>
    <definedName name="マスター">#REF!</definedName>
    <definedName name="マスター_1" localSheetId="5">#REF!</definedName>
    <definedName name="マスター_1">#REF!</definedName>
    <definedName name="ミ">[17]業社リスト!$B$2931</definedName>
    <definedName name="ム">[17]業社リスト!$B$3027</definedName>
    <definedName name="メ">[17]業社リスト!$B$3048</definedName>
    <definedName name="モ">[17]業社リスト!$B$3076</definedName>
    <definedName name="ヤ">[17]業社リスト!$B$3100</definedName>
    <definedName name="ユ">[17]業社リスト!$B$3172</definedName>
    <definedName name="ユニバーサル" localSheetId="1">#REF!</definedName>
    <definedName name="ユニバーサル" localSheetId="5">#REF!</definedName>
    <definedName name="ユニバーサル">#REF!</definedName>
    <definedName name="ユニバーサル_1" localSheetId="5">#REF!</definedName>
    <definedName name="ユニバーサル_1">#REF!</definedName>
    <definedName name="ヨ">[17]業社リスト!$B$3197</definedName>
    <definedName name="ラ">[17]業社リスト!$B$3247</definedName>
    <definedName name="ライン" localSheetId="1">#REF!</definedName>
    <definedName name="ライン" localSheetId="5">#REF!</definedName>
    <definedName name="ライン">#REF!</definedName>
    <definedName name="ライン_1" localSheetId="5">#REF!</definedName>
    <definedName name="ライン_1">#REF!</definedName>
    <definedName name="リ">[17]業社リスト!$B$3258</definedName>
    <definedName name="レ">[17]業社リスト!$B$3280</definedName>
    <definedName name="ロ">[17]業社リスト!$B$3286</definedName>
    <definedName name="ワ">[17]業社リスト!$B$3294</definedName>
    <definedName name="安全費" localSheetId="1">#REF!</definedName>
    <definedName name="安全費" localSheetId="5">#REF!</definedName>
    <definedName name="安全費">#REF!</definedName>
    <definedName name="安全費_1" localSheetId="5">#REF!</definedName>
    <definedName name="安全費_1">#REF!</definedName>
    <definedName name="以上か">'[20]7.普型4m以上'!$AJ$103</definedName>
    <definedName name="囲障工事" localSheetId="2">[23]屋外附帯!#REF!</definedName>
    <definedName name="囲障工事" localSheetId="3">[23]屋外附帯!#REF!</definedName>
    <definedName name="囲障工事" localSheetId="1">[23]屋外附帯!#REF!</definedName>
    <definedName name="囲障工事" localSheetId="0">[23]屋外附帯!#REF!</definedName>
    <definedName name="囲障工事" localSheetId="5">[23]屋外附帯!#REF!</definedName>
    <definedName name="囲障工事">[23]屋外附帯!#REF!</definedName>
    <definedName name="囲障工事_1" localSheetId="5">[24]屋外附帯!#REF!</definedName>
    <definedName name="囲障工事_1">[24]屋外附帯!#REF!</definedName>
    <definedName name="囲障工事_3" localSheetId="5">[24]屋外附帯!#REF!</definedName>
    <definedName name="囲障工事_3">[24]屋外附帯!#REF!</definedName>
    <definedName name="一位代価表" localSheetId="2">#REF!</definedName>
    <definedName name="一位代価表" localSheetId="5">#REF!</definedName>
    <definedName name="一位代価表">#REF!</definedName>
    <definedName name="一般管理費等" localSheetId="1">#REF!</definedName>
    <definedName name="一般管理費等" localSheetId="5">#REF!</definedName>
    <definedName name="一般管理費等">#REF!</definedName>
    <definedName name="一般管理費等_1" localSheetId="5">#REF!</definedName>
    <definedName name="一般管理費等_1">#REF!</definedName>
    <definedName name="一般労務費" localSheetId="1">#REF!</definedName>
    <definedName name="一般労務費" localSheetId="5">#REF!</definedName>
    <definedName name="一般労務費">#REF!</definedName>
    <definedName name="一般労務費_1" localSheetId="5">#REF!</definedName>
    <definedName name="一般労務費_1">#REF!</definedName>
    <definedName name="一覧表" localSheetId="1">#REF!</definedName>
    <definedName name="一覧表" localSheetId="5">#REF!</definedName>
    <definedName name="一覧表">#REF!</definedName>
    <definedName name="一覧表_1" localSheetId="5">#REF!</definedName>
    <definedName name="一覧表_1">#REF!</definedName>
    <definedName name="印刷" localSheetId="2">#REF!</definedName>
    <definedName name="印刷" localSheetId="3">#REF!</definedName>
    <definedName name="印刷" localSheetId="1">#REF!</definedName>
    <definedName name="印刷" localSheetId="5">#REF!</definedName>
    <definedName name="印刷">#REF!</definedName>
    <definedName name="印刷_1" localSheetId="5">#REF!</definedName>
    <definedName name="印刷_1">#REF!</definedName>
    <definedName name="印刷_3" localSheetId="5">#REF!</definedName>
    <definedName name="印刷_3">#REF!</definedName>
    <definedName name="印刷05" localSheetId="2">#REF!</definedName>
    <definedName name="印刷05" localSheetId="3">#REF!</definedName>
    <definedName name="印刷05" localSheetId="1">#REF!</definedName>
    <definedName name="印刷05" localSheetId="5">#REF!</definedName>
    <definedName name="印刷05">#REF!</definedName>
    <definedName name="印刷05_1" localSheetId="5">#REF!</definedName>
    <definedName name="印刷05_1">#REF!</definedName>
    <definedName name="印刷05_3" localSheetId="5">#REF!</definedName>
    <definedName name="印刷05_3">#REF!</definedName>
    <definedName name="印刷1" localSheetId="2">[1]ｺﾋﾟｰc!#REF!</definedName>
    <definedName name="印刷1" localSheetId="3">[1]ｺﾋﾟｰc!#REF!</definedName>
    <definedName name="印刷1" localSheetId="1">[1]ｺﾋﾟｰc!#REF!</definedName>
    <definedName name="印刷1" localSheetId="0">[1]ｺﾋﾟｰc!#REF!</definedName>
    <definedName name="印刷1" localSheetId="5">[1]ｺﾋﾟｰc!#REF!</definedName>
    <definedName name="印刷1">[1]ｺﾋﾟｰc!#REF!</definedName>
    <definedName name="印刷1_3" localSheetId="5">[1]ｺﾋﾟｰc!#REF!</definedName>
    <definedName name="印刷1_3">[1]ｺﾋﾟｰc!#REF!</definedName>
    <definedName name="印刷10" localSheetId="2">#REF!</definedName>
    <definedName name="印刷10" localSheetId="3">#REF!</definedName>
    <definedName name="印刷10" localSheetId="1">#REF!</definedName>
    <definedName name="印刷10" localSheetId="5">#REF!</definedName>
    <definedName name="印刷10">#REF!</definedName>
    <definedName name="印刷10_1" localSheetId="5">#REF!</definedName>
    <definedName name="印刷10_1">#REF!</definedName>
    <definedName name="印刷10_3" localSheetId="5">#REF!</definedName>
    <definedName name="印刷10_3">#REF!</definedName>
    <definedName name="印刷2" localSheetId="2">[1]ｺﾋﾟｰc!#REF!</definedName>
    <definedName name="印刷2" localSheetId="3">[1]ｺﾋﾟｰc!#REF!</definedName>
    <definedName name="印刷2" localSheetId="1">[1]ｺﾋﾟｰc!#REF!</definedName>
    <definedName name="印刷2" localSheetId="0">[1]ｺﾋﾟｰc!#REF!</definedName>
    <definedName name="印刷2" localSheetId="5">[1]ｺﾋﾟｰc!#REF!</definedName>
    <definedName name="印刷2">[1]ｺﾋﾟｰc!#REF!</definedName>
    <definedName name="印刷2_3" localSheetId="5">[1]ｺﾋﾟｰc!#REF!</definedName>
    <definedName name="印刷2_3">[1]ｺﾋﾟｰc!#REF!</definedName>
    <definedName name="印刷20" localSheetId="2">#REF!</definedName>
    <definedName name="印刷20" localSheetId="3">#REF!</definedName>
    <definedName name="印刷20" localSheetId="1">#REF!</definedName>
    <definedName name="印刷20" localSheetId="5">#REF!</definedName>
    <definedName name="印刷20">#REF!</definedName>
    <definedName name="印刷20_1" localSheetId="5">#REF!</definedName>
    <definedName name="印刷20_1">#REF!</definedName>
    <definedName name="印刷20_3" localSheetId="5">#REF!</definedName>
    <definedName name="印刷20_3">#REF!</definedName>
    <definedName name="印刷30" localSheetId="2">#REF!</definedName>
    <definedName name="印刷30" localSheetId="3">#REF!</definedName>
    <definedName name="印刷30" localSheetId="1">#REF!</definedName>
    <definedName name="印刷30" localSheetId="5">#REF!</definedName>
    <definedName name="印刷30">#REF!</definedName>
    <definedName name="印刷30_1" localSheetId="5">#REF!</definedName>
    <definedName name="印刷30_1">#REF!</definedName>
    <definedName name="印刷30_3" localSheetId="5">#REF!</definedName>
    <definedName name="印刷30_3">#REF!</definedName>
    <definedName name="印刷40" localSheetId="2">#REF!</definedName>
    <definedName name="印刷40" localSheetId="3">#REF!</definedName>
    <definedName name="印刷40" localSheetId="1">#REF!</definedName>
    <definedName name="印刷40" localSheetId="5">#REF!</definedName>
    <definedName name="印刷40">#REF!</definedName>
    <definedName name="印刷40_1" localSheetId="5">#REF!</definedName>
    <definedName name="印刷40_1">#REF!</definedName>
    <definedName name="印刷40_3" localSheetId="5">#REF!</definedName>
    <definedName name="印刷40_3">#REF!</definedName>
    <definedName name="印刷50" localSheetId="2">#REF!</definedName>
    <definedName name="印刷50" localSheetId="3">#REF!</definedName>
    <definedName name="印刷50" localSheetId="1">#REF!</definedName>
    <definedName name="印刷50" localSheetId="5">#REF!</definedName>
    <definedName name="印刷50">#REF!</definedName>
    <definedName name="印刷50_1" localSheetId="5">#REF!</definedName>
    <definedName name="印刷50_1">#REF!</definedName>
    <definedName name="印刷50_3" localSheetId="5">#REF!</definedName>
    <definedName name="印刷50_3">#REF!</definedName>
    <definedName name="印刷EX" localSheetId="2">#REF!</definedName>
    <definedName name="印刷EX" localSheetId="3">#REF!</definedName>
    <definedName name="印刷EX" localSheetId="1">#REF!</definedName>
    <definedName name="印刷EX" localSheetId="5">#REF!</definedName>
    <definedName name="印刷EX">#REF!</definedName>
    <definedName name="印刷EX_1" localSheetId="5">#REF!</definedName>
    <definedName name="印刷EX_1">#REF!</definedName>
    <definedName name="印刷EX_3" localSheetId="5">#REF!</definedName>
    <definedName name="印刷EX_3">#REF!</definedName>
    <definedName name="印刷範囲" localSheetId="2">#REF!</definedName>
    <definedName name="印刷範囲" localSheetId="3">#REF!</definedName>
    <definedName name="印刷範囲" localSheetId="1">#REF!</definedName>
    <definedName name="印刷範囲" localSheetId="5">#REF!</definedName>
    <definedName name="印刷範囲">#REF!</definedName>
    <definedName name="印刷範囲_1" localSheetId="5">#REF!</definedName>
    <definedName name="印刷範囲_1">#REF!</definedName>
    <definedName name="印刷範囲_3" localSheetId="5">#REF!</definedName>
    <definedName name="印刷範囲_3">#REF!</definedName>
    <definedName name="雨水排水路１" localSheetId="2">[18]雨水等集排水!#REF!</definedName>
    <definedName name="雨水排水路１" localSheetId="3">[18]雨水等集排水!#REF!</definedName>
    <definedName name="雨水排水路１" localSheetId="1">[18]雨水等集排水!#REF!</definedName>
    <definedName name="雨水排水路１" localSheetId="0">[18]雨水等集排水!#REF!</definedName>
    <definedName name="雨水排水路１" localSheetId="5">[18]雨水等集排水!#REF!</definedName>
    <definedName name="雨水排水路１">[18]雨水等集排水!#REF!</definedName>
    <definedName name="雨水排水路１_3" localSheetId="5">[18]雨水等集排水!#REF!</definedName>
    <definedName name="雨水排水路１_3">[18]雨水等集排水!#REF!</definedName>
    <definedName name="運搬費" localSheetId="1">#REF!</definedName>
    <definedName name="運搬費" localSheetId="5">#REF!</definedName>
    <definedName name="運搬費">#REF!</definedName>
    <definedName name="運搬費_1" localSheetId="5">#REF!</definedName>
    <definedName name="運搬費_1">#REF!</definedName>
    <definedName name="営繕費" localSheetId="1">#REF!</definedName>
    <definedName name="営繕費" localSheetId="5">#REF!</definedName>
    <definedName name="営繕費">#REF!</definedName>
    <definedName name="営繕費_1" localSheetId="5">#REF!</definedName>
    <definedName name="営繕費_1">#REF!</definedName>
    <definedName name="円か">'[20]8-9.円,埋型4m未満'!$AJ$38</definedName>
    <definedName name="奥" localSheetId="2">#REF!</definedName>
    <definedName name="奥" localSheetId="3">#REF!</definedName>
    <definedName name="奥" localSheetId="1">#REF!</definedName>
    <definedName name="奥" localSheetId="5">#REF!</definedName>
    <definedName name="奥">#REF!</definedName>
    <definedName name="奥_1" localSheetId="5">#REF!</definedName>
    <definedName name="奥_1">#REF!</definedName>
    <definedName name="奥_3" localSheetId="5">#REF!</definedName>
    <definedName name="奥_3">#REF!</definedName>
    <definedName name="下地" localSheetId="3">#REF!</definedName>
    <definedName name="下地" localSheetId="1">#REF!</definedName>
    <definedName name="下地" localSheetId="5">#REF!</definedName>
    <definedName name="下地">#REF!</definedName>
    <definedName name="下地_1" localSheetId="5">#REF!</definedName>
    <definedName name="下地_1">#REF!</definedName>
    <definedName name="仮設道路１" localSheetId="2">[18]道路設備工!#REF!</definedName>
    <definedName name="仮設道路１" localSheetId="3">[18]道路設備工!#REF!</definedName>
    <definedName name="仮設道路１" localSheetId="1">[18]道路設備工!#REF!</definedName>
    <definedName name="仮設道路１" localSheetId="0">[18]道路設備工!#REF!</definedName>
    <definedName name="仮設道路１" localSheetId="5">[18]道路設備工!#REF!</definedName>
    <definedName name="仮設道路１">[18]道路設備工!#REF!</definedName>
    <definedName name="仮設道路１_3" localSheetId="5">[18]道路設備工!#REF!</definedName>
    <definedName name="仮設道路１_3">[18]道路設備工!#REF!</definedName>
    <definedName name="仮設費" localSheetId="1">#REF!</definedName>
    <definedName name="仮設費" localSheetId="5">#REF!</definedName>
    <definedName name="仮設費">#REF!</definedName>
    <definedName name="仮設費_1" localSheetId="5">#REF!</definedName>
    <definedName name="仮設費_1">#REF!</definedName>
    <definedName name="仮設率" localSheetId="5">#REF!</definedName>
    <definedName name="仮設率">#REF!</definedName>
    <definedName name="画面1" localSheetId="2">[2]ｺﾋﾟｰc!#REF!</definedName>
    <definedName name="画面1" localSheetId="3">[2]ｺﾋﾟｰc!#REF!</definedName>
    <definedName name="画面1" localSheetId="1">[2]ｺﾋﾟｰc!#REF!</definedName>
    <definedName name="画面1" localSheetId="5">[2]ｺﾋﾟｰc!#REF!</definedName>
    <definedName name="画面1">[2]ｺﾋﾟｰc!#REF!</definedName>
    <definedName name="画面1_3" localSheetId="5">[2]ｺﾋﾟｰc!#REF!</definedName>
    <definedName name="画面1_3">[2]ｺﾋﾟｰc!#REF!</definedName>
    <definedName name="画面2" localSheetId="3">[2]ｺﾋﾟｰc!#REF!</definedName>
    <definedName name="画面2" localSheetId="1">[2]ｺﾋﾟｰc!#REF!</definedName>
    <definedName name="画面2" localSheetId="5">[2]ｺﾋﾟｰc!#REF!</definedName>
    <definedName name="画面2">[2]ｺﾋﾟｰc!#REF!</definedName>
    <definedName name="回数1" localSheetId="2">[1]ｺﾋﾟｰc!#REF!</definedName>
    <definedName name="回数1" localSheetId="3">[1]ｺﾋﾟｰc!#REF!</definedName>
    <definedName name="回数1" localSheetId="1">[1]ｺﾋﾟｰc!#REF!</definedName>
    <definedName name="回数1" localSheetId="5">[1]ｺﾋﾟｰc!#REF!</definedName>
    <definedName name="回数1">[1]ｺﾋﾟｰc!#REF!</definedName>
    <definedName name="回数1_3" localSheetId="5">[1]ｺﾋﾟｰc!#REF!</definedName>
    <definedName name="回数1_3">[1]ｺﾋﾟｰc!#REF!</definedName>
    <definedName name="回数10" localSheetId="2">[1]ｺﾋﾟｰc!#REF!</definedName>
    <definedName name="回数10" localSheetId="3">[1]ｺﾋﾟｰc!#REF!</definedName>
    <definedName name="回数10" localSheetId="1">[1]ｺﾋﾟｰc!#REF!</definedName>
    <definedName name="回数10" localSheetId="5">[1]ｺﾋﾟｰc!#REF!</definedName>
    <definedName name="回数10">[1]ｺﾋﾟｰc!#REF!</definedName>
    <definedName name="回数10_3" localSheetId="5">[1]ｺﾋﾟｰc!#REF!</definedName>
    <definedName name="回数10_3">[1]ｺﾋﾟｰc!#REF!</definedName>
    <definedName name="回数11" localSheetId="2">[1]ｺﾋﾟｰc!#REF!</definedName>
    <definedName name="回数11" localSheetId="3">[1]ｺﾋﾟｰc!#REF!</definedName>
    <definedName name="回数11" localSheetId="1">[1]ｺﾋﾟｰc!#REF!</definedName>
    <definedName name="回数11" localSheetId="5">[1]ｺﾋﾟｰc!#REF!</definedName>
    <definedName name="回数11">[1]ｺﾋﾟｰc!#REF!</definedName>
    <definedName name="回数11_3" localSheetId="5">[1]ｺﾋﾟｰc!#REF!</definedName>
    <definedName name="回数11_3">[1]ｺﾋﾟｰc!#REF!</definedName>
    <definedName name="回数2" localSheetId="2">[1]ｺﾋﾟｰc!#REF!</definedName>
    <definedName name="回数2" localSheetId="3">[1]ｺﾋﾟｰc!#REF!</definedName>
    <definedName name="回数2" localSheetId="1">[1]ｺﾋﾟｰc!#REF!</definedName>
    <definedName name="回数2" localSheetId="5">[1]ｺﾋﾟｰc!#REF!</definedName>
    <definedName name="回数2">[1]ｺﾋﾟｰc!#REF!</definedName>
    <definedName name="回数2_3" localSheetId="5">[1]ｺﾋﾟｰc!#REF!</definedName>
    <definedName name="回数2_3">[1]ｺﾋﾟｰc!#REF!</definedName>
    <definedName name="回数20" localSheetId="2">[1]ｺﾋﾟｰc!#REF!</definedName>
    <definedName name="回数20" localSheetId="3">[1]ｺﾋﾟｰc!#REF!</definedName>
    <definedName name="回数20" localSheetId="1">[1]ｺﾋﾟｰc!#REF!</definedName>
    <definedName name="回数20" localSheetId="5">[1]ｺﾋﾟｰc!#REF!</definedName>
    <definedName name="回数20">[1]ｺﾋﾟｰc!#REF!</definedName>
    <definedName name="回数20_3" localSheetId="5">[1]ｺﾋﾟｰc!#REF!</definedName>
    <definedName name="回数20_3">[1]ｺﾋﾟｰc!#REF!</definedName>
    <definedName name="回数21" localSheetId="2">[1]ｺﾋﾟｰc!#REF!</definedName>
    <definedName name="回数21" localSheetId="3">[1]ｺﾋﾟｰc!#REF!</definedName>
    <definedName name="回数21" localSheetId="1">[1]ｺﾋﾟｰc!#REF!</definedName>
    <definedName name="回数21" localSheetId="5">[1]ｺﾋﾟｰc!#REF!</definedName>
    <definedName name="回数21">[1]ｺﾋﾟｰc!#REF!</definedName>
    <definedName name="回数21_3" localSheetId="5">[1]ｺﾋﾟｰc!#REF!</definedName>
    <definedName name="回数21_3">[1]ｺﾋﾟｰc!#REF!</definedName>
    <definedName name="回数3" localSheetId="2">[1]ｺﾋﾟｰc!#REF!</definedName>
    <definedName name="回数3" localSheetId="3">[1]ｺﾋﾟｰc!#REF!</definedName>
    <definedName name="回数3" localSheetId="1">[1]ｺﾋﾟｰc!#REF!</definedName>
    <definedName name="回数3" localSheetId="5">[1]ｺﾋﾟｰc!#REF!</definedName>
    <definedName name="回数3">[1]ｺﾋﾟｰc!#REF!</definedName>
    <definedName name="回数3_3" localSheetId="5">[1]ｺﾋﾟｰc!#REF!</definedName>
    <definedName name="回数3_3">[1]ｺﾋﾟｰc!#REF!</definedName>
    <definedName name="回数30" localSheetId="2">[1]ｺﾋﾟｰc!#REF!</definedName>
    <definedName name="回数30" localSheetId="3">[1]ｺﾋﾟｰc!#REF!</definedName>
    <definedName name="回数30" localSheetId="1">[1]ｺﾋﾟｰc!#REF!</definedName>
    <definedName name="回数30" localSheetId="5">[1]ｺﾋﾟｰc!#REF!</definedName>
    <definedName name="回数30">[1]ｺﾋﾟｰc!#REF!</definedName>
    <definedName name="回数30_3" localSheetId="5">[1]ｺﾋﾟｰc!#REF!</definedName>
    <definedName name="回数30_3">[1]ｺﾋﾟｰc!#REF!</definedName>
    <definedName name="回数31" localSheetId="2">[1]ｺﾋﾟｰc!#REF!</definedName>
    <definedName name="回数31" localSheetId="3">[1]ｺﾋﾟｰc!#REF!</definedName>
    <definedName name="回数31" localSheetId="1">[1]ｺﾋﾟｰc!#REF!</definedName>
    <definedName name="回数31" localSheetId="5">[1]ｺﾋﾟｰc!#REF!</definedName>
    <definedName name="回数31">[1]ｺﾋﾟｰc!#REF!</definedName>
    <definedName name="回数31_3" localSheetId="5">[1]ｺﾋﾟｰc!#REF!</definedName>
    <definedName name="回数31_3">[1]ｺﾋﾟｰc!#REF!</definedName>
    <definedName name="回数4" localSheetId="2">[1]ｺﾋﾟｰc!#REF!</definedName>
    <definedName name="回数4" localSheetId="3">[1]ｺﾋﾟｰc!#REF!</definedName>
    <definedName name="回数4" localSheetId="1">[1]ｺﾋﾟｰc!#REF!</definedName>
    <definedName name="回数4" localSheetId="5">[1]ｺﾋﾟｰc!#REF!</definedName>
    <definedName name="回数4">[1]ｺﾋﾟｰc!#REF!</definedName>
    <definedName name="回数4_3" localSheetId="5">[1]ｺﾋﾟｰc!#REF!</definedName>
    <definedName name="回数4_3">[1]ｺﾋﾟｰc!#REF!</definedName>
    <definedName name="灰出し設備" localSheetId="2">#REF!</definedName>
    <definedName name="灰出し設備" localSheetId="3">#REF!</definedName>
    <definedName name="灰出し設備" localSheetId="1">#REF!</definedName>
    <definedName name="灰出し設備" localSheetId="5">#REF!</definedName>
    <definedName name="灰出し設備">#REF!</definedName>
    <definedName name="灰出し設備_1" localSheetId="5">#REF!</definedName>
    <definedName name="灰出し設備_1">#REF!</definedName>
    <definedName name="外構" localSheetId="2">#REF!</definedName>
    <definedName name="外構" localSheetId="3">#REF!</definedName>
    <definedName name="外構" localSheetId="1">#REF!</definedName>
    <definedName name="外構" localSheetId="5">#REF!</definedName>
    <definedName name="外構">#REF!</definedName>
    <definedName name="外構_1" localSheetId="5">#REF!</definedName>
    <definedName name="外構_1">#REF!</definedName>
    <definedName name="外構_3" localSheetId="5">#REF!</definedName>
    <definedName name="外構_3">#REF!</definedName>
    <definedName name="外周水路12" localSheetId="2">[18]雨水等集排水!#REF!</definedName>
    <definedName name="外周水路12" localSheetId="3">[18]雨水等集排水!#REF!</definedName>
    <definedName name="外周水路12" localSheetId="1">[18]雨水等集排水!#REF!</definedName>
    <definedName name="外周水路12" localSheetId="0">[18]雨水等集排水!#REF!</definedName>
    <definedName name="外周水路12" localSheetId="5">[18]雨水等集排水!#REF!</definedName>
    <definedName name="外周水路12">[18]雨水等集排水!#REF!</definedName>
    <definedName name="外周水路12_3" localSheetId="5">[18]雨水等集排水!#REF!</definedName>
    <definedName name="外周水路12_3">[18]雨水等集排水!#REF!</definedName>
    <definedName name="外周道路４" localSheetId="2">[18]道路設備工!#REF!</definedName>
    <definedName name="外周道路４" localSheetId="3">[18]道路設備工!#REF!</definedName>
    <definedName name="外周道路４" localSheetId="1">[18]道路設備工!#REF!</definedName>
    <definedName name="外周道路４" localSheetId="5">[18]道路設備工!#REF!</definedName>
    <definedName name="外周道路４">[18]道路設備工!#REF!</definedName>
    <definedName name="外周道路４_3" localSheetId="5">[18]道路設備工!#REF!</definedName>
    <definedName name="外周道路４_3">[18]道路設備工!#REF!</definedName>
    <definedName name="外灯設備工事" localSheetId="2">#REF!</definedName>
    <definedName name="外灯設備工事" localSheetId="3">#REF!</definedName>
    <definedName name="外灯設備工事" localSheetId="1">#REF!</definedName>
    <definedName name="外灯設備工事" localSheetId="5">#REF!</definedName>
    <definedName name="外灯設備工事">#REF!</definedName>
    <definedName name="外灯設備工事_1" localSheetId="5">#REF!</definedName>
    <definedName name="外灯設備工事_1">#REF!</definedName>
    <definedName name="外灯設備工事_3" localSheetId="5">#REF!</definedName>
    <definedName name="外灯設備工事_3">#REF!</definedName>
    <definedName name="掛率1" localSheetId="5">#REF!</definedName>
    <definedName name="掛率1">#REF!</definedName>
    <definedName name="掛率1_12" localSheetId="5">#REF!</definedName>
    <definedName name="掛率1_12">#REF!</definedName>
    <definedName name="掛率1_16" localSheetId="5">#REF!</definedName>
    <definedName name="掛率1_16">#REF!</definedName>
    <definedName name="掛率1_17" localSheetId="5">#REF!</definedName>
    <definedName name="掛率1_17">#REF!</definedName>
    <definedName name="掛率2" localSheetId="5">#REF!</definedName>
    <definedName name="掛率2">#REF!</definedName>
    <definedName name="掛率2_12" localSheetId="5">#REF!</definedName>
    <definedName name="掛率2_12">#REF!</definedName>
    <definedName name="掛率2_16" localSheetId="5">#REF!</definedName>
    <definedName name="掛率2_16">#REF!</definedName>
    <definedName name="掛率2_17" localSheetId="5">#REF!</definedName>
    <definedName name="掛率2_17">#REF!</definedName>
    <definedName name="掛率3" localSheetId="5">#REF!</definedName>
    <definedName name="掛率3">#REF!</definedName>
    <definedName name="掛率3_12" localSheetId="5">#REF!</definedName>
    <definedName name="掛率3_12">#REF!</definedName>
    <definedName name="掛率3_16" localSheetId="5">#REF!</definedName>
    <definedName name="掛率3_16">#REF!</definedName>
    <definedName name="掛率3_17" localSheetId="5">#REF!</definedName>
    <definedName name="掛率3_17">#REF!</definedName>
    <definedName name="掛率4" localSheetId="5">#REF!</definedName>
    <definedName name="掛率4">#REF!</definedName>
    <definedName name="掛率4_12" localSheetId="5">#REF!</definedName>
    <definedName name="掛率4_12">#REF!</definedName>
    <definedName name="掛率4_16" localSheetId="5">#REF!</definedName>
    <definedName name="掛率4_16">#REF!</definedName>
    <definedName name="掛率4_17" localSheetId="5">#REF!</definedName>
    <definedName name="掛率4_17">#REF!</definedName>
    <definedName name="掛率5" localSheetId="5">#REF!</definedName>
    <definedName name="掛率5">#REF!</definedName>
    <definedName name="掛率5_12" localSheetId="5">#REF!</definedName>
    <definedName name="掛率5_12">#REF!</definedName>
    <definedName name="掛率5_16" localSheetId="5">#REF!</definedName>
    <definedName name="掛率5_16">#REF!</definedName>
    <definedName name="掛率5_17" localSheetId="5">#REF!</definedName>
    <definedName name="掛率5_17">#REF!</definedName>
    <definedName name="掛率6" localSheetId="5">#REF!</definedName>
    <definedName name="掛率6">#REF!</definedName>
    <definedName name="掛率6_12" localSheetId="5">#REF!</definedName>
    <definedName name="掛率6_12">#REF!</definedName>
    <definedName name="掛率6_16" localSheetId="5">#REF!</definedName>
    <definedName name="掛率6_16">#REF!</definedName>
    <definedName name="掛率6_17" localSheetId="5">#REF!</definedName>
    <definedName name="掛率6_17">#REF!</definedName>
    <definedName name="幹線設備工事" localSheetId="2">#REF!</definedName>
    <definedName name="幹線設備工事" localSheetId="3">#REF!</definedName>
    <definedName name="幹線設備工事" localSheetId="1">#REF!</definedName>
    <definedName name="幹線設備工事" localSheetId="5">#REF!</definedName>
    <definedName name="幹線設備工事">#REF!</definedName>
    <definedName name="幹線設備工事_1" localSheetId="5">#REF!</definedName>
    <definedName name="幹線設備工事_1">#REF!</definedName>
    <definedName name="幹線設備工事_3" localSheetId="5">#REF!</definedName>
    <definedName name="幹線設備工事_3">#REF!</definedName>
    <definedName name="環分外" localSheetId="1">#REF!</definedName>
    <definedName name="環分外" localSheetId="5">#REF!</definedName>
    <definedName name="環分外">#REF!</definedName>
    <definedName name="環分外_1" localSheetId="5">#REF!</definedName>
    <definedName name="環分外_1">#REF!</definedName>
    <definedName name="環分外1" localSheetId="1">#REF!</definedName>
    <definedName name="環分外1" localSheetId="5">#REF!</definedName>
    <definedName name="環分外1">#REF!</definedName>
    <definedName name="環分外1_1" localSheetId="5">#REF!</definedName>
    <definedName name="環分外1_1">#REF!</definedName>
    <definedName name="環分国" localSheetId="1">#REF!</definedName>
    <definedName name="環分国" localSheetId="5">#REF!</definedName>
    <definedName name="環分国">#REF!</definedName>
    <definedName name="環分国_1" localSheetId="5">#REF!</definedName>
    <definedName name="環分国_1">#REF!</definedName>
    <definedName name="環分国1" localSheetId="1">#REF!</definedName>
    <definedName name="環分国1" localSheetId="5">#REF!</definedName>
    <definedName name="環分国1">#REF!</definedName>
    <definedName name="環分国1_1" localSheetId="5">#REF!</definedName>
    <definedName name="環分国1_1">#REF!</definedName>
    <definedName name="環分国2" localSheetId="1">#REF!</definedName>
    <definedName name="環分国2" localSheetId="5">#REF!</definedName>
    <definedName name="環分国2">#REF!</definedName>
    <definedName name="環分国2_1" localSheetId="5">#REF!</definedName>
    <definedName name="環分国2_1">#REF!</definedName>
    <definedName name="環分内" localSheetId="1">#REF!</definedName>
    <definedName name="環分内" localSheetId="5">#REF!</definedName>
    <definedName name="環分内">#REF!</definedName>
    <definedName name="環分内_1" localSheetId="5">#REF!</definedName>
    <definedName name="環分内_1">#REF!</definedName>
    <definedName name="環分内1" localSheetId="1">#REF!</definedName>
    <definedName name="環分内1" localSheetId="5">#REF!</definedName>
    <definedName name="環分内1">#REF!</definedName>
    <definedName name="環分内1_1" localSheetId="5">#REF!</definedName>
    <definedName name="環分内1_1">#REF!</definedName>
    <definedName name="環分内加" localSheetId="1">#REF!</definedName>
    <definedName name="環分内加" localSheetId="5">#REF!</definedName>
    <definedName name="環分内加">#REF!</definedName>
    <definedName name="環分内加_1" localSheetId="5">#REF!</definedName>
    <definedName name="環分内加_1">#REF!</definedName>
    <definedName name="環分内加1" localSheetId="1">#REF!</definedName>
    <definedName name="環分内加1" localSheetId="5">#REF!</definedName>
    <definedName name="環分内加1">#REF!</definedName>
    <definedName name="環分内加1_1" localSheetId="5">#REF!</definedName>
    <definedName name="環分内加1_1">#REF!</definedName>
    <definedName name="環分内加2" localSheetId="1">#REF!</definedName>
    <definedName name="環分内加2" localSheetId="5">#REF!</definedName>
    <definedName name="環分内加2">#REF!</definedName>
    <definedName name="環分内加2_1" localSheetId="5">#REF!</definedName>
    <definedName name="環分内加2_1">#REF!</definedName>
    <definedName name="監視計装制御設備" localSheetId="3">#REF!</definedName>
    <definedName name="監視計装制御設備" localSheetId="1">#REF!</definedName>
    <definedName name="監視計装制御設備" localSheetId="5">#REF!</definedName>
    <definedName name="監視計装制御設備">#REF!</definedName>
    <definedName name="監視計装制御設備_1" localSheetId="5">#REF!</definedName>
    <definedName name="監視計装制御設備_1">#REF!</definedName>
    <definedName name="管理内訳" localSheetId="5">#REF!</definedName>
    <definedName name="管理内訳">#REF!</definedName>
    <definedName name="管理桝５" localSheetId="2">[18]雨水等集排水!#REF!</definedName>
    <definedName name="管理桝５" localSheetId="3">[18]雨水等集排水!#REF!</definedName>
    <definedName name="管理桝５" localSheetId="1">[18]雨水等集排水!#REF!</definedName>
    <definedName name="管理桝５" localSheetId="0">[18]雨水等集排水!#REF!</definedName>
    <definedName name="管理桝５" localSheetId="5">[18]雨水等集排水!#REF!</definedName>
    <definedName name="管理桝５">[18]雨水等集排水!#REF!</definedName>
    <definedName name="管理桝５_3" localSheetId="5">[18]雨水等集排水!#REF!</definedName>
    <definedName name="管理桝５_3">[18]雨水等集排水!#REF!</definedName>
    <definedName name="間隔" localSheetId="2">#REF!</definedName>
    <definedName name="間隔" localSheetId="3">#REF!</definedName>
    <definedName name="間隔" localSheetId="1">#REF!</definedName>
    <definedName name="間隔" localSheetId="5">#REF!</definedName>
    <definedName name="間隔">#REF!</definedName>
    <definedName name="間隔_1" localSheetId="5">#REF!</definedName>
    <definedName name="間隔_1">#REF!</definedName>
    <definedName name="間接工事費" localSheetId="1">#REF!</definedName>
    <definedName name="間接工事費" localSheetId="5">#REF!</definedName>
    <definedName name="間接工事費">#REF!</definedName>
    <definedName name="間接工事費_1" localSheetId="5">#REF!</definedName>
    <definedName name="間接工事費_1">#REF!</definedName>
    <definedName name="関連屋１次" localSheetId="2">#REF!</definedName>
    <definedName name="関連屋１次" localSheetId="3">#REF!</definedName>
    <definedName name="関連屋１次" localSheetId="1">#REF!</definedName>
    <definedName name="関連屋１次" localSheetId="5">#REF!</definedName>
    <definedName name="関連屋１次">#REF!</definedName>
    <definedName name="関連屋１次_1" localSheetId="5">#REF!</definedName>
    <definedName name="関連屋１次_1">#REF!</definedName>
    <definedName name="関連屋１次_3" localSheetId="5">#REF!</definedName>
    <definedName name="関連屋１次_3">#REF!</definedName>
    <definedName name="関連屋１次黄" localSheetId="2">#REF!,#REF!,#REF!,#REF!</definedName>
    <definedName name="関連屋１次黄" localSheetId="3">#REF!,#REF!,#REF!,#REF!</definedName>
    <definedName name="関連屋１次黄" localSheetId="1">#REF!,#REF!,#REF!,#REF!</definedName>
    <definedName name="関連屋１次黄" localSheetId="5">#REF!,#REF!,#REF!,#REF!</definedName>
    <definedName name="関連屋１次黄">#REF!,#REF!,#REF!,#REF!</definedName>
    <definedName name="関連屋１次黄_1" localSheetId="5">(#REF!,#REF!,#REF!,#REF!)</definedName>
    <definedName name="関連屋１次黄_1">(#REF!,#REF!,#REF!,#REF!)</definedName>
    <definedName name="関連屋１次黄_3" localSheetId="5">(#REF!,#REF!,#REF!,#REF!)</definedName>
    <definedName name="関連屋１次黄_3">(#REF!,#REF!,#REF!,#REF!)</definedName>
    <definedName name="関連屋１次単" localSheetId="2">#REF!</definedName>
    <definedName name="関連屋１次単" localSheetId="3">#REF!</definedName>
    <definedName name="関連屋１次単" localSheetId="1">#REF!</definedName>
    <definedName name="関連屋１次単" localSheetId="5">#REF!</definedName>
    <definedName name="関連屋１次単">#REF!</definedName>
    <definedName name="関連屋１次単_1" localSheetId="5">#REF!</definedName>
    <definedName name="関連屋１次単_1">#REF!</definedName>
    <definedName name="関連屋１次単_3" localSheetId="5">#REF!</definedName>
    <definedName name="関連屋１次単_3">#REF!</definedName>
    <definedName name="関連屋２次" localSheetId="2">#REF!</definedName>
    <definedName name="関連屋２次" localSheetId="3">#REF!</definedName>
    <definedName name="関連屋２次" localSheetId="1">#REF!</definedName>
    <definedName name="関連屋２次" localSheetId="5">#REF!</definedName>
    <definedName name="関連屋２次">#REF!</definedName>
    <definedName name="関連屋２次_1" localSheetId="5">#REF!</definedName>
    <definedName name="関連屋２次_1">#REF!</definedName>
    <definedName name="関連屋２次_3" localSheetId="5">#REF!</definedName>
    <definedName name="関連屋２次_3">#REF!</definedName>
    <definedName name="関連屋２次黄" localSheetId="2">#REF!,#REF!,#REF!</definedName>
    <definedName name="関連屋２次黄" localSheetId="3">#REF!,#REF!,#REF!</definedName>
    <definedName name="関連屋２次黄" localSheetId="1">#REF!,#REF!,#REF!</definedName>
    <definedName name="関連屋２次黄" localSheetId="5">#REF!,#REF!,#REF!</definedName>
    <definedName name="関連屋２次黄">#REF!,#REF!,#REF!</definedName>
    <definedName name="関連屋２次黄_1" localSheetId="5">(#REF!,#REF!,#REF!)</definedName>
    <definedName name="関連屋２次黄_1">(#REF!,#REF!,#REF!)</definedName>
    <definedName name="関連屋２次黄_3" localSheetId="5">(#REF!,#REF!,#REF!)</definedName>
    <definedName name="関連屋２次黄_3">(#REF!,#REF!,#REF!)</definedName>
    <definedName name="関連屋２次青" localSheetId="2">#REF!,#REF!</definedName>
    <definedName name="関連屋２次青" localSheetId="3">#REF!,#REF!</definedName>
    <definedName name="関連屋２次青" localSheetId="1">#REF!,#REF!</definedName>
    <definedName name="関連屋２次青" localSheetId="5">#REF!,#REF!</definedName>
    <definedName name="関連屋２次青">#REF!,#REF!</definedName>
    <definedName name="関連屋２次青_1" localSheetId="5">(#REF!,#REF!)</definedName>
    <definedName name="関連屋２次青_1">(#REF!,#REF!)</definedName>
    <definedName name="関連屋２次青_3" localSheetId="5">(#REF!,#REF!)</definedName>
    <definedName name="関連屋２次青_3">(#REF!,#REF!)</definedName>
    <definedName name="関連校１次" localSheetId="2">#REF!</definedName>
    <definedName name="関連校１次" localSheetId="3">#REF!</definedName>
    <definedName name="関連校１次" localSheetId="1">#REF!</definedName>
    <definedName name="関連校１次" localSheetId="5">#REF!</definedName>
    <definedName name="関連校１次">#REF!</definedName>
    <definedName name="関連校１次_1" localSheetId="5">#REF!</definedName>
    <definedName name="関連校１次_1">#REF!</definedName>
    <definedName name="関連校１次_3" localSheetId="5">#REF!</definedName>
    <definedName name="関連校１次_3">#REF!</definedName>
    <definedName name="関連校１次黄" localSheetId="2">#REF!,#REF!,#REF!,#REF!</definedName>
    <definedName name="関連校１次黄" localSheetId="3">#REF!,#REF!,#REF!,#REF!</definedName>
    <definedName name="関連校１次黄" localSheetId="1">#REF!,#REF!,#REF!,#REF!</definedName>
    <definedName name="関連校１次黄" localSheetId="5">#REF!,#REF!,#REF!,#REF!</definedName>
    <definedName name="関連校１次黄">#REF!,#REF!,#REF!,#REF!</definedName>
    <definedName name="関連校１次黄_1" localSheetId="5">(#REF!,#REF!,#REF!,#REF!)</definedName>
    <definedName name="関連校１次黄_1">(#REF!,#REF!,#REF!,#REF!)</definedName>
    <definedName name="関連校１次黄_3" localSheetId="5">(#REF!,#REF!,#REF!,#REF!)</definedName>
    <definedName name="関連校１次黄_3">(#REF!,#REF!,#REF!,#REF!)</definedName>
    <definedName name="関連校１次単" localSheetId="2">#REF!</definedName>
    <definedName name="関連校１次単" localSheetId="3">#REF!</definedName>
    <definedName name="関連校１次単" localSheetId="1">#REF!</definedName>
    <definedName name="関連校１次単" localSheetId="5">#REF!</definedName>
    <definedName name="関連校１次単">#REF!</definedName>
    <definedName name="関連校１次単_1" localSheetId="5">#REF!</definedName>
    <definedName name="関連校１次単_1">#REF!</definedName>
    <definedName name="関連校１次単_3" localSheetId="5">#REF!</definedName>
    <definedName name="関連校１次単_3">#REF!</definedName>
    <definedName name="関連校２次" localSheetId="2">#REF!</definedName>
    <definedName name="関連校２次" localSheetId="3">#REF!</definedName>
    <definedName name="関連校２次" localSheetId="1">#REF!</definedName>
    <definedName name="関連校２次" localSheetId="5">#REF!</definedName>
    <definedName name="関連校２次">#REF!</definedName>
    <definedName name="関連校２次_1" localSheetId="5">#REF!</definedName>
    <definedName name="関連校２次_1">#REF!</definedName>
    <definedName name="関連校２次_3" localSheetId="5">#REF!</definedName>
    <definedName name="関連校２次_3">#REF!</definedName>
    <definedName name="関連校２次黄" localSheetId="2">#REF!,#REF!,#REF!</definedName>
    <definedName name="関連校２次黄" localSheetId="3">#REF!,#REF!,#REF!</definedName>
    <definedName name="関連校２次黄" localSheetId="1">#REF!,#REF!,#REF!</definedName>
    <definedName name="関連校２次黄" localSheetId="5">#REF!,#REF!,#REF!</definedName>
    <definedName name="関連校２次黄">#REF!,#REF!,#REF!</definedName>
    <definedName name="関連校２次黄_1" localSheetId="5">(#REF!,#REF!,#REF!)</definedName>
    <definedName name="関連校２次黄_1">(#REF!,#REF!,#REF!)</definedName>
    <definedName name="関連校２次黄_3" localSheetId="5">(#REF!,#REF!,#REF!)</definedName>
    <definedName name="関連校２次黄_3">(#REF!,#REF!,#REF!)</definedName>
    <definedName name="関連校２次青" localSheetId="2">#REF!,#REF!</definedName>
    <definedName name="関連校２次青" localSheetId="3">#REF!,#REF!</definedName>
    <definedName name="関連校２次青" localSheetId="1">#REF!,#REF!</definedName>
    <definedName name="関連校２次青" localSheetId="5">#REF!,#REF!</definedName>
    <definedName name="関連校２次青">#REF!,#REF!</definedName>
    <definedName name="関連校２次青_1" localSheetId="5">(#REF!,#REF!)</definedName>
    <definedName name="関連校２次青_1">(#REF!,#REF!)</definedName>
    <definedName name="関連校２次青_3" localSheetId="5">(#REF!,#REF!)</definedName>
    <definedName name="関連校２次青_3">(#REF!,#REF!)</definedName>
    <definedName name="岩綿部位" localSheetId="2">#REF!</definedName>
    <definedName name="岩綿部位" localSheetId="3">#REF!</definedName>
    <definedName name="岩綿部位" localSheetId="1">#REF!</definedName>
    <definedName name="岩綿部位" localSheetId="5">#REF!</definedName>
    <definedName name="岩綿部位">#REF!</definedName>
    <definedName name="岩綿部位_1" localSheetId="5">#REF!</definedName>
    <definedName name="岩綿部位_1">#REF!</definedName>
    <definedName name="基">'[20]1-3,基-均型'!$AJ$14</definedName>
    <definedName name="基礎" localSheetId="2">'[20]4.鉄筋ｺ'!#REF!</definedName>
    <definedName name="基礎" localSheetId="3">'[20]4.鉄筋ｺ'!#REF!</definedName>
    <definedName name="基礎" localSheetId="1">'[20]4.鉄筋ｺ'!#REF!</definedName>
    <definedName name="基礎" localSheetId="0">'[20]4.鉄筋ｺ'!#REF!</definedName>
    <definedName name="基礎" localSheetId="5">'[20]4.鉄筋ｺ'!#REF!</definedName>
    <definedName name="基礎">'[20]4.鉄筋ｺ'!#REF!</definedName>
    <definedName name="基礎_3" localSheetId="5">'[20]4.鉄筋ｺ'!#REF!</definedName>
    <definedName name="基礎_3">'[20]4.鉄筋ｺ'!#REF!</definedName>
    <definedName name="機械改修" localSheetId="2">#REF!</definedName>
    <definedName name="機械改修" localSheetId="3">#REF!</definedName>
    <definedName name="機械改修" localSheetId="1">#REF!</definedName>
    <definedName name="機械改修" localSheetId="5">#REF!</definedName>
    <definedName name="機械改修">#REF!</definedName>
    <definedName name="機械改修_1" localSheetId="5">#REF!</definedName>
    <definedName name="機械改修_1">#REF!</definedName>
    <definedName name="機械改修1" localSheetId="3">#REF!</definedName>
    <definedName name="機械改修1" localSheetId="1">#REF!</definedName>
    <definedName name="機械改修1" localSheetId="5">#REF!</definedName>
    <definedName name="機械改修1">#REF!</definedName>
    <definedName name="機械改修1_1" localSheetId="5">#REF!</definedName>
    <definedName name="機械改修1_1">#REF!</definedName>
    <definedName name="機械経費" localSheetId="1">#REF!</definedName>
    <definedName name="機械経費" localSheetId="5">#REF!</definedName>
    <definedName name="機械経費">#REF!</definedName>
    <definedName name="機械経費_1" localSheetId="5">#REF!</definedName>
    <definedName name="機械経費_1">#REF!</definedName>
    <definedName name="機械新築" localSheetId="3">#REF!</definedName>
    <definedName name="機械新築" localSheetId="1">#REF!</definedName>
    <definedName name="機械新築" localSheetId="5">#REF!</definedName>
    <definedName name="機械新築">#REF!</definedName>
    <definedName name="機械新築_1" localSheetId="5">#REF!</definedName>
    <definedName name="機械新築_1">#REF!</definedName>
    <definedName name="機械新築1" localSheetId="3">#REF!</definedName>
    <definedName name="機械新築1" localSheetId="1">#REF!</definedName>
    <definedName name="機械新築1" localSheetId="5">#REF!</definedName>
    <definedName name="機械新築1">#REF!</definedName>
    <definedName name="機械新築1_1" localSheetId="5">#REF!</definedName>
    <definedName name="機械新築1_1">#REF!</definedName>
    <definedName name="機器単価比較表" localSheetId="5">#REF!</definedName>
    <definedName name="機器単価比較表">#REF!</definedName>
    <definedName name="機器費" localSheetId="1">#REF!</definedName>
    <definedName name="機器費" localSheetId="5">#REF!</definedName>
    <definedName name="機器費">#REF!</definedName>
    <definedName name="機器費_1" localSheetId="5">#REF!</definedName>
    <definedName name="機器費_1">#REF!</definedName>
    <definedName name="機種" localSheetId="3">[25]!機種</definedName>
    <definedName name="機種" localSheetId="1">[25]!機種</definedName>
    <definedName name="機種" localSheetId="6">[25]!機種</definedName>
    <definedName name="機種" localSheetId="5">[25]!機種</definedName>
    <definedName name="機種">[25]!機種</definedName>
    <definedName name="機種_1">#N/A</definedName>
    <definedName name="技C単" localSheetId="2">#REF!</definedName>
    <definedName name="技C単" localSheetId="3">#REF!</definedName>
    <definedName name="技C単" localSheetId="1">#REF!</definedName>
    <definedName name="技C単" localSheetId="5">#REF!</definedName>
    <definedName name="技C単">#REF!</definedName>
    <definedName name="技C単_1" localSheetId="5">#REF!</definedName>
    <definedName name="技C単_1">#REF!</definedName>
    <definedName name="技術管理費" localSheetId="1">#REF!</definedName>
    <definedName name="技術管理費" localSheetId="5">#REF!</definedName>
    <definedName name="技術管理費">#REF!</definedName>
    <definedName name="技術管理費_1" localSheetId="5">#REF!</definedName>
    <definedName name="技術管理費_1">#REF!</definedName>
    <definedName name="技術費" localSheetId="1">#REF!</definedName>
    <definedName name="技術費" localSheetId="5">#REF!</definedName>
    <definedName name="技術費">#REF!</definedName>
    <definedName name="技術費_1" localSheetId="5">#REF!</definedName>
    <definedName name="技術費_1">#REF!</definedName>
    <definedName name="吸込口" localSheetId="1">#REF!</definedName>
    <definedName name="吸込口" localSheetId="5">#REF!</definedName>
    <definedName name="吸込口">#REF!</definedName>
    <definedName name="吸込口_1" localSheetId="5">#REF!</definedName>
    <definedName name="吸込口_1">#REF!</definedName>
    <definedName name="給排水設備" localSheetId="3">#REF!</definedName>
    <definedName name="給排水設備" localSheetId="1">#REF!</definedName>
    <definedName name="給排水設備" localSheetId="5">#REF!</definedName>
    <definedName name="給排水設備">#REF!</definedName>
    <definedName name="給排水設備_1" localSheetId="5">#REF!</definedName>
    <definedName name="給排水設備_1">#REF!</definedName>
    <definedName name="共通仮設費" localSheetId="1">#REF!</definedName>
    <definedName name="共通仮設費" localSheetId="5">#REF!</definedName>
    <definedName name="共通仮設費">#REF!</definedName>
    <definedName name="共通仮設費_1" localSheetId="5">#REF!</definedName>
    <definedName name="共通仮設費_1">#REF!</definedName>
    <definedName name="共通仮設費_3" localSheetId="5">#REF!</definedName>
    <definedName name="共通仮設費_3">#REF!</definedName>
    <definedName name="均しか">'[20]1-3,基-均型'!$AJ$46</definedName>
    <definedName name="均しこ">'[20]1-3,基-均型'!$AJ$29</definedName>
    <definedName name="金__額" localSheetId="2">#REF!</definedName>
    <definedName name="金__額" localSheetId="5">#REF!</definedName>
    <definedName name="金__額">#REF!</definedName>
    <definedName name="金入り" localSheetId="5">#REF!</definedName>
    <definedName name="金入り">#REF!</definedName>
    <definedName name="金抜き内訳" localSheetId="2">[1]ｺﾋﾟｰc!#REF!</definedName>
    <definedName name="金抜き内訳" localSheetId="3">[1]ｺﾋﾟｰc!#REF!</definedName>
    <definedName name="金抜き内訳" localSheetId="1">[1]ｺﾋﾟｰc!#REF!</definedName>
    <definedName name="金抜き内訳" localSheetId="0">[1]ｺﾋﾟｰc!#REF!</definedName>
    <definedName name="金抜き内訳" localSheetId="5">[1]ｺﾋﾟｰc!#REF!</definedName>
    <definedName name="金抜き内訳">[1]ｺﾋﾟｰc!#REF!</definedName>
    <definedName name="金抜き内訳_3" localSheetId="5">[1]ｺﾋﾟｰc!#REF!</definedName>
    <definedName name="金抜き内訳_3">[1]ｺﾋﾟｰc!#REF!</definedName>
    <definedName name="係数" localSheetId="2">#REF!</definedName>
    <definedName name="係数" localSheetId="3">#REF!</definedName>
    <definedName name="係数" localSheetId="1">#REF!</definedName>
    <definedName name="係数" localSheetId="5">#REF!</definedName>
    <definedName name="係数">#REF!</definedName>
    <definedName name="係数_1" localSheetId="5">#REF!</definedName>
    <definedName name="係数_1">#REF!</definedName>
    <definedName name="計1" localSheetId="2">[26]内訳!#REF!</definedName>
    <definedName name="計1" localSheetId="5">[26]内訳!#REF!</definedName>
    <definedName name="計1">[26]内訳!#REF!</definedName>
    <definedName name="計1_10" localSheetId="2">[26]内訳!#REF!</definedName>
    <definedName name="計1_10" localSheetId="5">[26]内訳!#REF!</definedName>
    <definedName name="計1_10">[26]内訳!#REF!</definedName>
    <definedName name="計2" localSheetId="2">[26]内訳!#REF!</definedName>
    <definedName name="計2" localSheetId="5">[26]内訳!#REF!</definedName>
    <definedName name="計2">[26]内訳!#REF!</definedName>
    <definedName name="計2_10" localSheetId="2">[26]内訳!#REF!</definedName>
    <definedName name="計2_10" localSheetId="5">[26]内訳!#REF!</definedName>
    <definedName name="計2_10">[26]内訳!#REF!</definedName>
    <definedName name="計3" localSheetId="5">[26]内訳!#REF!</definedName>
    <definedName name="計3">[26]内訳!#REF!</definedName>
    <definedName name="計3_10" localSheetId="5">[26]内訳!#REF!</definedName>
    <definedName name="計3_10">[26]内訳!#REF!</definedName>
    <definedName name="計P1" localSheetId="2">[13]厚生省諸経費計算書!#REF!</definedName>
    <definedName name="計P1" localSheetId="3">[13]厚生省諸経費計算書!#REF!</definedName>
    <definedName name="計P1" localSheetId="1">[13]厚生省諸経費計算書!#REF!</definedName>
    <definedName name="計P1" localSheetId="0">[13]厚生省諸経費計算書!#REF!</definedName>
    <definedName name="計P1" localSheetId="5">[13]厚生省諸経費計算書!#REF!</definedName>
    <definedName name="計P1">[13]厚生省諸経費計算書!#REF!</definedName>
    <definedName name="計P1_3" localSheetId="5">[13]厚生省諸経費計算書!#REF!</definedName>
    <definedName name="計P1_3">[13]厚生省諸経費計算書!#REF!</definedName>
    <definedName name="計P2" localSheetId="2">[13]厚生省諸経費計算書!#REF!</definedName>
    <definedName name="計P2" localSheetId="3">[13]厚生省諸経費計算書!#REF!</definedName>
    <definedName name="計P2" localSheetId="1">[13]厚生省諸経費計算書!#REF!</definedName>
    <definedName name="計P2" localSheetId="5">[13]厚生省諸経費計算書!#REF!</definedName>
    <definedName name="計P2">[13]厚生省諸経費計算書!#REF!</definedName>
    <definedName name="計P2_3" localSheetId="5">[13]厚生省諸経費計算書!#REF!</definedName>
    <definedName name="計P2_3">[13]厚生省諸経費計算書!#REF!</definedName>
    <definedName name="計P3" localSheetId="2">[13]厚生省諸経費計算書!#REF!</definedName>
    <definedName name="計P3" localSheetId="3">[13]厚生省諸経費計算書!#REF!</definedName>
    <definedName name="計P3" localSheetId="1">[13]厚生省諸経費計算書!#REF!</definedName>
    <definedName name="計P3" localSheetId="5">[13]厚生省諸経費計算書!#REF!</definedName>
    <definedName name="計P3">[13]厚生省諸経費計算書!#REF!</definedName>
    <definedName name="計P3_3" localSheetId="5">[13]厚生省諸経費計算書!#REF!</definedName>
    <definedName name="計P3_3">[13]厚生省諸経費計算書!#REF!</definedName>
    <definedName name="計算条件" localSheetId="2">#REF!</definedName>
    <definedName name="計算条件" localSheetId="3">#REF!</definedName>
    <definedName name="計算条件" localSheetId="1">#REF!</definedName>
    <definedName name="計算条件" localSheetId="5">#REF!</definedName>
    <definedName name="計算条件">#REF!</definedName>
    <definedName name="計算条件_1" localSheetId="5">#REF!</definedName>
    <definedName name="計算条件_1">#REF!</definedName>
    <definedName name="計算条件_3" localSheetId="5">#REF!</definedName>
    <definedName name="計算条件_3">#REF!</definedName>
    <definedName name="件名" localSheetId="3">#REF!</definedName>
    <definedName name="件名" localSheetId="1">#REF!</definedName>
    <definedName name="件名" localSheetId="5">#REF!</definedName>
    <definedName name="件名">#REF!</definedName>
    <definedName name="件名_1" localSheetId="5">#REF!</definedName>
    <definedName name="件名_1">#REF!</definedName>
    <definedName name="件名_3" localSheetId="5">#REF!</definedName>
    <definedName name="件名_3">#REF!</definedName>
    <definedName name="建築" localSheetId="2">#REF!</definedName>
    <definedName name="建築" localSheetId="3">#REF!</definedName>
    <definedName name="建築" localSheetId="1">#REF!</definedName>
    <definedName name="建築" localSheetId="5">#REF!</definedName>
    <definedName name="建築">#REF!</definedName>
    <definedName name="建築_1" localSheetId="5">#REF!</definedName>
    <definedName name="建築_1">#REF!</definedName>
    <definedName name="建築_3" localSheetId="5">#REF!</definedName>
    <definedName name="建築_3">#REF!</definedName>
    <definedName name="建物種別" localSheetId="3">#REF!</definedName>
    <definedName name="建物種別" localSheetId="1">#REF!</definedName>
    <definedName name="建物種別" localSheetId="5">#REF!</definedName>
    <definedName name="建物種別">#REF!</definedName>
    <definedName name="建物種別_1" localSheetId="5">#REF!</definedName>
    <definedName name="建物種別_1">#REF!</definedName>
    <definedName name="見積乗率" localSheetId="5">#REF!</definedName>
    <definedName name="見積乗率">#REF!</definedName>
    <definedName name="見本" localSheetId="5" hidden="1">#REF!</definedName>
    <definedName name="見本" hidden="1">#REF!</definedName>
    <definedName name="現管率">[27]ｲﾝﾌﾟｯﾄ表!$D$7</definedName>
    <definedName name="現管率_1">[28]ｲﾝﾌﾟｯﾄ表!$D$7</definedName>
    <definedName name="現場間接費" localSheetId="1">#REF!</definedName>
    <definedName name="現場間接費" localSheetId="5">#REF!</definedName>
    <definedName name="現場間接費">#REF!</definedName>
    <definedName name="現場間接費_1" localSheetId="5">#REF!</definedName>
    <definedName name="現場間接費_1">#REF!</definedName>
    <definedName name="光束" localSheetId="3">[25]!光束</definedName>
    <definedName name="光束" localSheetId="1">[25]!光束</definedName>
    <definedName name="光束" localSheetId="6">[25]!光束</definedName>
    <definedName name="光束" localSheetId="5">[25]!光束</definedName>
    <definedName name="光束">[25]!光束</definedName>
    <definedName name="光束_1">#N/A</definedName>
    <definedName name="厚さ" localSheetId="2">#REF!</definedName>
    <definedName name="厚さ" localSheetId="3">#REF!</definedName>
    <definedName name="厚さ" localSheetId="1">#REF!</definedName>
    <definedName name="厚さ" localSheetId="5">#REF!</definedName>
    <definedName name="厚さ">#REF!</definedName>
    <definedName name="厚さ_1" localSheetId="5">#REF!</definedName>
    <definedName name="厚さ_1">#REF!</definedName>
    <definedName name="工_事_名_称____株シバタ医理科青森" localSheetId="3">#REF!</definedName>
    <definedName name="工_事_名_称____株シバタ医理科青森" localSheetId="1">#REF!</definedName>
    <definedName name="工_事_名_称____株シバタ医理科青森" localSheetId="5">#REF!</definedName>
    <definedName name="工_事_名_称____株シバタ医理科青森">#REF!</definedName>
    <definedName name="工_事_名_称____株シバタ医理科青森_1" localSheetId="5">#REF!</definedName>
    <definedName name="工_事_名_称____株シバタ医理科青森_1">#REF!</definedName>
    <definedName name="工事カ所名">[29]設計書入力!$DT$23:$DU$1040</definedName>
    <definedName name="工事カ所名_1">[30]設計書入力!$DT$23:$DU$1040</definedName>
    <definedName name="工事価格" localSheetId="1">#REF!</definedName>
    <definedName name="工事価格" localSheetId="5">#REF!</definedName>
    <definedName name="工事価格">#REF!</definedName>
    <definedName name="工事価格_1" localSheetId="5">#REF!</definedName>
    <definedName name="工事価格_1">#REF!</definedName>
    <definedName name="工事原価" localSheetId="1">#REF!</definedName>
    <definedName name="工事原価" localSheetId="5">#REF!</definedName>
    <definedName name="工事原価">#REF!</definedName>
    <definedName name="工事原価_1" localSheetId="5">#REF!</definedName>
    <definedName name="工事原価_1">#REF!</definedName>
    <definedName name="工事設計書" localSheetId="2">#REF!</definedName>
    <definedName name="工事設計書" localSheetId="3">#REF!</definedName>
    <definedName name="工事設計書" localSheetId="1">#REF!</definedName>
    <definedName name="工事設計書" localSheetId="5">#REF!</definedName>
    <definedName name="工事設計書">#REF!</definedName>
    <definedName name="工事設計書_1" localSheetId="5">#REF!</definedName>
    <definedName name="工事設計書_1">#REF!</definedName>
    <definedName name="工事設計書_3" localSheetId="5">#REF!</definedName>
    <definedName name="工事設計書_3">#REF!</definedName>
    <definedName name="工事名" localSheetId="3">#REF!</definedName>
    <definedName name="工事名" localSheetId="1">#REF!</definedName>
    <definedName name="工事名" localSheetId="5">#REF!</definedName>
    <definedName name="工事名">#REF!</definedName>
    <definedName name="工事名_1" localSheetId="5">#REF!</definedName>
    <definedName name="工事名_1">#REF!</definedName>
    <definedName name="工場派遣労務費" localSheetId="1">#REF!</definedName>
    <definedName name="工場派遣労務費" localSheetId="5">#REF!</definedName>
    <definedName name="工場派遣労務費">#REF!</definedName>
    <definedName name="工場派遣労務費_1" localSheetId="5">#REF!</definedName>
    <definedName name="工場派遣労務費_1">#REF!</definedName>
    <definedName name="工数単価" localSheetId="3">#REF!</definedName>
    <definedName name="工数単価" localSheetId="1">#REF!</definedName>
    <definedName name="工数単価" localSheetId="5">#REF!</definedName>
    <definedName name="工数単価">#REF!</definedName>
    <definedName name="工数単価_1" localSheetId="5">#REF!</definedName>
    <definedName name="工数単価_1">#REF!</definedName>
    <definedName name="工法" localSheetId="3">#REF!</definedName>
    <definedName name="工法" localSheetId="1">#REF!</definedName>
    <definedName name="工法" localSheetId="5">#REF!</definedName>
    <definedName name="工法">#REF!</definedName>
    <definedName name="工法_1" localSheetId="5">#REF!</definedName>
    <definedName name="工法_1">#REF!</definedName>
    <definedName name="構造1" localSheetId="3">#REF!</definedName>
    <definedName name="構造1" localSheetId="1">#REF!</definedName>
    <definedName name="構造1" localSheetId="5">#REF!</definedName>
    <definedName name="構造1">#REF!</definedName>
    <definedName name="構造1_1" localSheetId="5">#REF!</definedName>
    <definedName name="構造1_1">#REF!</definedName>
    <definedName name="構造物天端高" localSheetId="2">#REF!</definedName>
    <definedName name="構造物天端高" localSheetId="3">#REF!</definedName>
    <definedName name="構造物天端高" localSheetId="1">#REF!</definedName>
    <definedName name="構造物天端高" localSheetId="5">#REF!</definedName>
    <definedName name="構造物天端高">#REF!</definedName>
    <definedName name="構造物天端高_1" localSheetId="5">#REF!</definedName>
    <definedName name="構造物天端高_1">#REF!</definedName>
    <definedName name="構造物天端高_3" localSheetId="5">#REF!</definedName>
    <definedName name="構造物天端高_3">#REF!</definedName>
    <definedName name="鋼材" localSheetId="2">[31]鋼材!$B$5:$H$39</definedName>
    <definedName name="鋼材">[32]鋼材!$B$5:$H$39</definedName>
    <definedName name="鋼材_1">[33]鋼材!$B$5:$H$39</definedName>
    <definedName name="鋼材料">[34]鋼材!$B$5:$H$70</definedName>
    <definedName name="項目選択" localSheetId="3">[21]!項目選択</definedName>
    <definedName name="項目選択" localSheetId="1">[21]!項目選択</definedName>
    <definedName name="項目選択" localSheetId="6">[21]!項目選択</definedName>
    <definedName name="項目選択" localSheetId="5">[21]!項目選択</definedName>
    <definedName name="項目選択">[21]!項目選択</definedName>
    <definedName name="項目選択_1">#N/A</definedName>
    <definedName name="高" localSheetId="2">#REF!</definedName>
    <definedName name="高" localSheetId="3">#REF!</definedName>
    <definedName name="高" localSheetId="1">#REF!</definedName>
    <definedName name="高" localSheetId="5">#REF!</definedName>
    <definedName name="高">#REF!</definedName>
    <definedName name="高_1" localSheetId="5">#REF!</definedName>
    <definedName name="高_1">#REF!</definedName>
    <definedName name="高_3" localSheetId="5">#REF!</definedName>
    <definedName name="高_3">#REF!</definedName>
    <definedName name="高さ" localSheetId="3">#REF!</definedName>
    <definedName name="高さ" localSheetId="1">#REF!</definedName>
    <definedName name="高さ" localSheetId="5">#REF!</definedName>
    <definedName name="高さ">#REF!</definedName>
    <definedName name="高さ_1" localSheetId="5">#REF!</definedName>
    <definedName name="高さ_1">#REF!</definedName>
    <definedName name="合計" localSheetId="2">[26]内訳!#REF!</definedName>
    <definedName name="合計" localSheetId="5">[26]内訳!#REF!</definedName>
    <definedName name="合計">[26]内訳!#REF!</definedName>
    <definedName name="合計_10" localSheetId="2">[26]内訳!#REF!</definedName>
    <definedName name="合計_10" localSheetId="5">[26]内訳!#REF!</definedName>
    <definedName name="合計_10">[26]内訳!#REF!</definedName>
    <definedName name="合成部位" localSheetId="3">#REF!</definedName>
    <definedName name="合成部位" localSheetId="1">#REF!</definedName>
    <definedName name="合成部位" localSheetId="5">#REF!</definedName>
    <definedName name="合成部位">#REF!</definedName>
    <definedName name="合成部位_1" localSheetId="5">#REF!</definedName>
    <definedName name="合成部位_1">#REF!</definedName>
    <definedName name="査定率表" localSheetId="5">#REF!</definedName>
    <definedName name="査定率表">#REF!</definedName>
    <definedName name="最終頁" localSheetId="2">[1]ｺﾋﾟｰc!#REF!</definedName>
    <definedName name="最終頁" localSheetId="3">[1]ｺﾋﾟｰc!#REF!</definedName>
    <definedName name="最終頁" localSheetId="1">[1]ｺﾋﾟｰc!#REF!</definedName>
    <definedName name="最終頁" localSheetId="0">[1]ｺﾋﾟｰc!#REF!</definedName>
    <definedName name="最終頁" localSheetId="5">[1]ｺﾋﾟｰc!#REF!</definedName>
    <definedName name="最終頁">[1]ｺﾋﾟｰc!#REF!</definedName>
    <definedName name="最終頁_3" localSheetId="5">[1]ｺﾋﾟｰc!#REF!</definedName>
    <definedName name="最終頁_3">[1]ｺﾋﾟｰc!#REF!</definedName>
    <definedName name="最終頁の数字" localSheetId="2">[1]ｺﾋﾟｰc!#REF!</definedName>
    <definedName name="最終頁の数字" localSheetId="3">[1]ｺﾋﾟｰc!#REF!</definedName>
    <definedName name="最終頁の数字" localSheetId="1">[1]ｺﾋﾟｰc!#REF!</definedName>
    <definedName name="最終頁の数字" localSheetId="5">[1]ｺﾋﾟｰc!#REF!</definedName>
    <definedName name="最終頁の数字">[1]ｺﾋﾟｰc!#REF!</definedName>
    <definedName name="最終頁の数字_3" localSheetId="5">[1]ｺﾋﾟｰc!#REF!</definedName>
    <definedName name="最終頁の数字_3">[1]ｺﾋﾟｰc!#REF!</definedName>
    <definedName name="最終頁算出" localSheetId="2">[1]ｺﾋﾟｰc!#REF!</definedName>
    <definedName name="最終頁算出" localSheetId="3">[1]ｺﾋﾟｰc!#REF!</definedName>
    <definedName name="最終頁算出" localSheetId="1">[1]ｺﾋﾟｰc!#REF!</definedName>
    <definedName name="最終頁算出" localSheetId="5">[1]ｺﾋﾟｰc!#REF!</definedName>
    <definedName name="最終頁算出">[1]ｺﾋﾟｰc!#REF!</definedName>
    <definedName name="最終頁算出_3" localSheetId="5">[1]ｺﾋﾟｰc!#REF!</definedName>
    <definedName name="最終頁算出_3">[1]ｺﾋﾟｰc!#REF!</definedName>
    <definedName name="最終頁表示" localSheetId="2">[1]ｺﾋﾟｰc!#REF!</definedName>
    <definedName name="最終頁表示" localSheetId="3">[1]ｺﾋﾟｰc!#REF!</definedName>
    <definedName name="最終頁表示" localSheetId="1">[1]ｺﾋﾟｰc!#REF!</definedName>
    <definedName name="最終頁表示" localSheetId="5">[1]ｺﾋﾟｰc!#REF!</definedName>
    <definedName name="最終頁表示">[1]ｺﾋﾟｰc!#REF!</definedName>
    <definedName name="最終頁表示_3" localSheetId="5">[1]ｺﾋﾟｰc!#REF!</definedName>
    <definedName name="最終頁表示_3">[1]ｺﾋﾟｰc!#REF!</definedName>
    <definedName name="材">[16]鋼材!$B$5:$H$39</definedName>
    <definedName name="材質" localSheetId="2">[35]基本単価表!$B$7:$D$17</definedName>
    <definedName name="材質">[36]基本単価表!$B$7:$D$17</definedName>
    <definedName name="材料" localSheetId="2">#REF!</definedName>
    <definedName name="材料" localSheetId="3">#REF!</definedName>
    <definedName name="材料" localSheetId="1">#REF!</definedName>
    <definedName name="材料" localSheetId="5">#REF!</definedName>
    <definedName name="材料">#REF!</definedName>
    <definedName name="材料_1" localSheetId="5">#REF!</definedName>
    <definedName name="材料_1">#REF!</definedName>
    <definedName name="材料費" localSheetId="1">#REF!</definedName>
    <definedName name="材料費" localSheetId="5">#REF!</definedName>
    <definedName name="材料費">#REF!</definedName>
    <definedName name="材料費_1" localSheetId="5">#REF!</definedName>
    <definedName name="材料費_1">#REF!</definedName>
    <definedName name="雑設備" localSheetId="3">#REF!</definedName>
    <definedName name="雑設備" localSheetId="1">#REF!</definedName>
    <definedName name="雑設備" localSheetId="5">#REF!</definedName>
    <definedName name="雑設備">#REF!</definedName>
    <definedName name="雑設備_1" localSheetId="5">#REF!</definedName>
    <definedName name="雑設備_1">#REF!</definedName>
    <definedName name="残り記号__M" localSheetId="2">[1]ｺﾋﾟｰc!#REF!</definedName>
    <definedName name="残り記号__M" localSheetId="5">[1]ｺﾋﾟｰc!#REF!</definedName>
    <definedName name="残り記号__M">[1]ｺﾋﾟｰc!#REF!</definedName>
    <definedName name="残り記号__M_3" localSheetId="2">[1]ｺﾋﾟｰc!#REF!</definedName>
    <definedName name="残り記号__M_3" localSheetId="5">[1]ｺﾋﾟｰc!#REF!</definedName>
    <definedName name="残り記号__M_3">[1]ｺﾋﾟｰc!#REF!</definedName>
    <definedName name="残り記号_\M" localSheetId="2">[1]ｺﾋﾟｰc!#REF!</definedName>
    <definedName name="残り記号_\M" localSheetId="3">[1]ｺﾋﾟｰc!#REF!</definedName>
    <definedName name="残り記号_\M" localSheetId="1">[1]ｺﾋﾟｰc!#REF!</definedName>
    <definedName name="残り記号_\M" localSheetId="0">[1]ｺﾋﾟｰc!#REF!</definedName>
    <definedName name="残り記号_\M" localSheetId="5">[1]ｺﾋﾟｰc!#REF!</definedName>
    <definedName name="残り記号_\M">[1]ｺﾋﾟｰc!#REF!</definedName>
    <definedName name="仕様" localSheetId="2">#REF!</definedName>
    <definedName name="仕様" localSheetId="5">#REF!</definedName>
    <definedName name="仕様">#REF!</definedName>
    <definedName name="指数" localSheetId="3">[25]!指数</definedName>
    <definedName name="指数" localSheetId="1">[25]!指数</definedName>
    <definedName name="指数" localSheetId="6">[25]!指数</definedName>
    <definedName name="指数" localSheetId="5">[25]!指数</definedName>
    <definedName name="指数">[25]!指数</definedName>
    <definedName name="指数_1">#N/A</definedName>
    <definedName name="指数コｰド" localSheetId="3">[25]!指数コｰド</definedName>
    <definedName name="指数コｰド" localSheetId="1">[25]!指数コｰド</definedName>
    <definedName name="指数コｰド" localSheetId="6">[25]!指数コｰド</definedName>
    <definedName name="指数コｰド" localSheetId="5">[25]!指数コｰド</definedName>
    <definedName name="指数コｰド">[25]!指数コｰド</definedName>
    <definedName name="指数コｰド_1">#N/A</definedName>
    <definedName name="指定頁検索" localSheetId="2">[1]ｺﾋﾟｰc!#REF!</definedName>
    <definedName name="指定頁検索" localSheetId="3">[1]ｺﾋﾟｰc!#REF!</definedName>
    <definedName name="指定頁検索" localSheetId="1">[1]ｺﾋﾟｰc!#REF!</definedName>
    <definedName name="指定頁検索" localSheetId="5">[1]ｺﾋﾟｰc!#REF!</definedName>
    <definedName name="指定頁検索">[1]ｺﾋﾟｰc!#REF!</definedName>
    <definedName name="指定頁検索_3" localSheetId="5">[1]ｺﾋﾟｰc!#REF!</definedName>
    <definedName name="指定頁検索_3">[1]ｺﾋﾟｰc!#REF!</definedName>
    <definedName name="支">[20]支保工!$AJ$370</definedName>
    <definedName name="支4">[20]支保工!$AJ$737</definedName>
    <definedName name="試運転費" localSheetId="2">#REF!</definedName>
    <definedName name="試運転費" localSheetId="1">#REF!</definedName>
    <definedName name="試運転費" localSheetId="5">#REF!</definedName>
    <definedName name="試運転費">#REF!</definedName>
    <definedName name="試運転費_1" localSheetId="5">#REF!</definedName>
    <definedName name="試運転費_1">#REF!</definedName>
    <definedName name="自動火災報知設備工事" localSheetId="2">#REF!</definedName>
    <definedName name="自動火災報知設備工事" localSheetId="3">#REF!</definedName>
    <definedName name="自動火災報知設備工事" localSheetId="1">#REF!</definedName>
    <definedName name="自動火災報知設備工事" localSheetId="5">#REF!</definedName>
    <definedName name="自動火災報知設備工事">#REF!</definedName>
    <definedName name="自動火災報知設備工事_1" localSheetId="5">#REF!</definedName>
    <definedName name="自動火災報知設備工事_1">#REF!</definedName>
    <definedName name="自動火災報知設備工事_3" localSheetId="5">#REF!</definedName>
    <definedName name="自動火災報知設備工事_3">#REF!</definedName>
    <definedName name="軸14" localSheetId="2">#REF!</definedName>
    <definedName name="軸14" localSheetId="3">#REF!</definedName>
    <definedName name="軸14" localSheetId="1">#REF!</definedName>
    <definedName name="軸14" localSheetId="5">#REF!</definedName>
    <definedName name="軸14">#REF!</definedName>
    <definedName name="軸14_1" localSheetId="5">#REF!</definedName>
    <definedName name="軸14_1">#REF!</definedName>
    <definedName name="軸14_3" localSheetId="5">#REF!</definedName>
    <definedName name="軸14_3">#REF!</definedName>
    <definedName name="軸23" localSheetId="2">#REF!</definedName>
    <definedName name="軸23" localSheetId="3">#REF!</definedName>
    <definedName name="軸23" localSheetId="1">#REF!</definedName>
    <definedName name="軸23" localSheetId="5">#REF!</definedName>
    <definedName name="軸23">#REF!</definedName>
    <definedName name="軸23_1" localSheetId="5">#REF!</definedName>
    <definedName name="軸23_1">#REF!</definedName>
    <definedName name="軸23_3" localSheetId="5">#REF!</definedName>
    <definedName name="軸23_3">#REF!</definedName>
    <definedName name="軸高" localSheetId="2">#REF!</definedName>
    <definedName name="軸高" localSheetId="3">#REF!</definedName>
    <definedName name="軸高" localSheetId="1">#REF!</definedName>
    <definedName name="軸高" localSheetId="5">#REF!</definedName>
    <definedName name="軸高">#REF!</definedName>
    <definedName name="軸高_1" localSheetId="5">#REF!</definedName>
    <definedName name="軸高_1">#REF!</definedName>
    <definedName name="軸高_3" localSheetId="5">#REF!</definedName>
    <definedName name="軸高_3">#REF!</definedName>
    <definedName name="手固">[20]雑工!$AJ$10</definedName>
    <definedName name="手脱">[20]雑工!$AJ$14</definedName>
    <definedName name="種別" localSheetId="2">#REF!</definedName>
    <definedName name="種別" localSheetId="3">#REF!</definedName>
    <definedName name="種別" localSheetId="1">#REF!</definedName>
    <definedName name="種別" localSheetId="5">#REF!</definedName>
    <definedName name="種別">#REF!</definedName>
    <definedName name="種別_1" localSheetId="5">#REF!</definedName>
    <definedName name="種別_1">#REF!</definedName>
    <definedName name="受入供給設備" localSheetId="3">#REF!</definedName>
    <definedName name="受入供給設備" localSheetId="1">#REF!</definedName>
    <definedName name="受入供給設備" localSheetId="5">#REF!</definedName>
    <definedName name="受入供給設備">#REF!</definedName>
    <definedName name="受入供給設備_1" localSheetId="5">#REF!</definedName>
    <definedName name="受入供給設備_1">#REF!</definedName>
    <definedName name="受変電設備工事" localSheetId="2">#REF!</definedName>
    <definedName name="受変電設備工事" localSheetId="3">#REF!</definedName>
    <definedName name="受変電設備工事" localSheetId="1">#REF!</definedName>
    <definedName name="受変電設備工事" localSheetId="5">#REF!</definedName>
    <definedName name="受変電設備工事">#REF!</definedName>
    <definedName name="受変電設備工事_1" localSheetId="5">#REF!</definedName>
    <definedName name="受変電設備工事_1">#REF!</definedName>
    <definedName name="受変電設備工事_3" localSheetId="5">#REF!</definedName>
    <definedName name="受変電設備工事_3">#REF!</definedName>
    <definedName name="修正表1" localSheetId="5">#REF!</definedName>
    <definedName name="修正表1">#REF!</definedName>
    <definedName name="終了" localSheetId="2">[1]ｺﾋﾟｰc!#REF!</definedName>
    <definedName name="終了" localSheetId="3">[1]ｺﾋﾟｰc!#REF!</definedName>
    <definedName name="終了" localSheetId="1">[1]ｺﾋﾟｰc!#REF!</definedName>
    <definedName name="終了" localSheetId="0">[1]ｺﾋﾟｰc!#REF!</definedName>
    <definedName name="終了" localSheetId="5">[1]ｺﾋﾟｰc!#REF!</definedName>
    <definedName name="終了">[1]ｺﾋﾟｰc!#REF!</definedName>
    <definedName name="終了_3" localSheetId="5">[1]ｺﾋﾟｰc!#REF!</definedName>
    <definedName name="終了_3">[1]ｺﾋﾟｰc!#REF!</definedName>
    <definedName name="集排水ﾋﾟｯﾄ11" localSheetId="2">[18]雨水等集排水!#REF!</definedName>
    <definedName name="集排水ﾋﾟｯﾄ11" localSheetId="3">[18]雨水等集排水!#REF!</definedName>
    <definedName name="集排水ﾋﾟｯﾄ11" localSheetId="1">[18]雨水等集排水!#REF!</definedName>
    <definedName name="集排水ﾋﾟｯﾄ11" localSheetId="5">[18]雨水等集排水!#REF!</definedName>
    <definedName name="集排水ﾋﾟｯﾄ11">[18]雨水等集排水!#REF!</definedName>
    <definedName name="集排水ﾋﾟｯﾄ11_3" localSheetId="5">[18]雨水等集排水!#REF!</definedName>
    <definedName name="集排水ﾋﾟｯﾄ11_3">[18]雨水等集排水!#REF!</definedName>
    <definedName name="重量品" localSheetId="1">#REF!</definedName>
    <definedName name="重量品" localSheetId="5">#REF!</definedName>
    <definedName name="重量品">#REF!</definedName>
    <definedName name="重量品_1" localSheetId="5">#REF!</definedName>
    <definedName name="重量品_1">#REF!</definedName>
    <definedName name="春海" localSheetId="5">#REF!</definedName>
    <definedName name="春海">#REF!</definedName>
    <definedName name="準備費" localSheetId="1">#REF!</definedName>
    <definedName name="準備費" localSheetId="5">#REF!</definedName>
    <definedName name="準備費">#REF!</definedName>
    <definedName name="準備費_1" localSheetId="5">#REF!</definedName>
    <definedName name="準備費_1">#REF!</definedName>
    <definedName name="純工事費" localSheetId="5">#REF!</definedName>
    <definedName name="純工事費">#REF!</definedName>
    <definedName name="処理1" localSheetId="2">[1]ｺﾋﾟｰc!#REF!</definedName>
    <definedName name="処理1" localSheetId="3">[1]ｺﾋﾟｰc!#REF!</definedName>
    <definedName name="処理1" localSheetId="1">[1]ｺﾋﾟｰc!#REF!</definedName>
    <definedName name="処理1" localSheetId="5">[1]ｺﾋﾟｰc!#REF!</definedName>
    <definedName name="処理1">[1]ｺﾋﾟｰc!#REF!</definedName>
    <definedName name="処理1_3" localSheetId="5">[1]ｺﾋﾟｰc!#REF!</definedName>
    <definedName name="処理1_3">[1]ｺﾋﾟｰc!#REF!</definedName>
    <definedName name="処理10" localSheetId="2">[1]ｺﾋﾟｰc!#REF!</definedName>
    <definedName name="処理10" localSheetId="3">[1]ｺﾋﾟｰc!#REF!</definedName>
    <definedName name="処理10" localSheetId="1">[1]ｺﾋﾟｰc!#REF!</definedName>
    <definedName name="処理10" localSheetId="5">[1]ｺﾋﾟｰc!#REF!</definedName>
    <definedName name="処理10">[1]ｺﾋﾟｰc!#REF!</definedName>
    <definedName name="処理10_3" localSheetId="5">[1]ｺﾋﾟｰc!#REF!</definedName>
    <definedName name="処理10_3">[1]ｺﾋﾟｰc!#REF!</definedName>
    <definedName name="処理2" localSheetId="2">[1]ｺﾋﾟｰc!#REF!</definedName>
    <definedName name="処理2" localSheetId="3">[1]ｺﾋﾟｰc!#REF!</definedName>
    <definedName name="処理2" localSheetId="1">[1]ｺﾋﾟｰc!#REF!</definedName>
    <definedName name="処理2" localSheetId="5">[1]ｺﾋﾟｰc!#REF!</definedName>
    <definedName name="処理2">[1]ｺﾋﾟｰc!#REF!</definedName>
    <definedName name="処理2_3" localSheetId="5">[1]ｺﾋﾟｰc!#REF!</definedName>
    <definedName name="処理2_3">[1]ｺﾋﾟｰc!#REF!</definedName>
    <definedName name="処理20" localSheetId="2">[1]ｺﾋﾟｰc!#REF!</definedName>
    <definedName name="処理20" localSheetId="3">[1]ｺﾋﾟｰc!#REF!</definedName>
    <definedName name="処理20" localSheetId="1">[1]ｺﾋﾟｰc!#REF!</definedName>
    <definedName name="処理20" localSheetId="5">[1]ｺﾋﾟｰc!#REF!</definedName>
    <definedName name="処理20">[1]ｺﾋﾟｰc!#REF!</definedName>
    <definedName name="処理20_3" localSheetId="5">[1]ｺﾋﾟｰc!#REF!</definedName>
    <definedName name="処理20_3">[1]ｺﾋﾟｰc!#REF!</definedName>
    <definedName name="処理3" localSheetId="2">[1]ｺﾋﾟｰc!#REF!</definedName>
    <definedName name="処理3" localSheetId="3">[1]ｺﾋﾟｰc!#REF!</definedName>
    <definedName name="処理3" localSheetId="1">[1]ｺﾋﾟｰc!#REF!</definedName>
    <definedName name="処理3" localSheetId="5">[1]ｺﾋﾟｰc!#REF!</definedName>
    <definedName name="処理3">[1]ｺﾋﾟｰc!#REF!</definedName>
    <definedName name="処理3_3" localSheetId="5">[1]ｺﾋﾟｰc!#REF!</definedName>
    <definedName name="処理3_3">[1]ｺﾋﾟｰc!#REF!</definedName>
    <definedName name="処理30" localSheetId="2">[1]ｺﾋﾟｰc!#REF!</definedName>
    <definedName name="処理30" localSheetId="3">[1]ｺﾋﾟｰc!#REF!</definedName>
    <definedName name="処理30" localSheetId="1">[1]ｺﾋﾟｰc!#REF!</definedName>
    <definedName name="処理30" localSheetId="5">[1]ｺﾋﾟｰc!#REF!</definedName>
    <definedName name="処理30">[1]ｺﾋﾟｰc!#REF!</definedName>
    <definedName name="処理30_3" localSheetId="5">[1]ｺﾋﾟｰc!#REF!</definedName>
    <definedName name="処理30_3">[1]ｺﾋﾟｰc!#REF!</definedName>
    <definedName name="処理4" localSheetId="2">[1]ｺﾋﾟｰc!#REF!</definedName>
    <definedName name="処理4" localSheetId="3">[1]ｺﾋﾟｰc!#REF!</definedName>
    <definedName name="処理4" localSheetId="1">[1]ｺﾋﾟｰc!#REF!</definedName>
    <definedName name="処理4" localSheetId="5">[1]ｺﾋﾟｰc!#REF!</definedName>
    <definedName name="処理4">[1]ｺﾋﾟｰc!#REF!</definedName>
    <definedName name="処理4_3" localSheetId="5">[1]ｺﾋﾟｰc!#REF!</definedName>
    <definedName name="処理4_3">[1]ｺﾋﾟｰc!#REF!</definedName>
    <definedName name="処理40" localSheetId="2">[1]ｺﾋﾟｰc!#REF!</definedName>
    <definedName name="処理40" localSheetId="3">[1]ｺﾋﾟｰc!#REF!</definedName>
    <definedName name="処理40" localSheetId="1">[1]ｺﾋﾟｰc!#REF!</definedName>
    <definedName name="処理40" localSheetId="5">[1]ｺﾋﾟｰc!#REF!</definedName>
    <definedName name="処理40">[1]ｺﾋﾟｰc!#REF!</definedName>
    <definedName name="処理40_3" localSheetId="5">[1]ｺﾋﾟｰc!#REF!</definedName>
    <definedName name="処理40_3">[1]ｺﾋﾟｰc!#REF!</definedName>
    <definedName name="処理41" localSheetId="2">[1]ｺﾋﾟｰc!#REF!</definedName>
    <definedName name="処理41" localSheetId="3">[1]ｺﾋﾟｰc!#REF!</definedName>
    <definedName name="処理41" localSheetId="1">[1]ｺﾋﾟｰc!#REF!</definedName>
    <definedName name="処理41" localSheetId="5">[1]ｺﾋﾟｰc!#REF!</definedName>
    <definedName name="処理41">[1]ｺﾋﾟｰc!#REF!</definedName>
    <definedName name="処理41_3" localSheetId="5">[1]ｺﾋﾟｰc!#REF!</definedName>
    <definedName name="処理41_3">[1]ｺﾋﾟｰc!#REF!</definedName>
    <definedName name="処理42">#N/A</definedName>
    <definedName name="処理42_1">NA()</definedName>
    <definedName name="処理50" localSheetId="2">[1]ｺﾋﾟｰc!#REF!</definedName>
    <definedName name="処理50" localSheetId="3">[1]ｺﾋﾟｰc!#REF!</definedName>
    <definedName name="処理50" localSheetId="1">[1]ｺﾋﾟｰc!#REF!</definedName>
    <definedName name="処理50" localSheetId="5">[1]ｺﾋﾟｰc!#REF!</definedName>
    <definedName name="処理50">[1]ｺﾋﾟｰc!#REF!</definedName>
    <definedName name="処理50_3" localSheetId="5">[1]ｺﾋﾟｰc!#REF!</definedName>
    <definedName name="処理50_3">[1]ｺﾋﾟｰc!#REF!</definedName>
    <definedName name="処理51" localSheetId="2">[1]ｺﾋﾟｰc!#REF!</definedName>
    <definedName name="処理51" localSheetId="3">[1]ｺﾋﾟｰc!#REF!</definedName>
    <definedName name="処理51" localSheetId="1">[1]ｺﾋﾟｰc!#REF!</definedName>
    <definedName name="処理51" localSheetId="5">[1]ｺﾋﾟｰc!#REF!</definedName>
    <definedName name="処理51">[1]ｺﾋﾟｰc!#REF!</definedName>
    <definedName name="処理51_3" localSheetId="5">[1]ｺﾋﾟｰc!#REF!</definedName>
    <definedName name="処理51_3">[1]ｺﾋﾟｰc!#REF!</definedName>
    <definedName name="処理A" localSheetId="2">[1]ｺﾋﾟｰc!#REF!</definedName>
    <definedName name="処理A" localSheetId="3">[1]ｺﾋﾟｰc!#REF!</definedName>
    <definedName name="処理A" localSheetId="1">[1]ｺﾋﾟｰc!#REF!</definedName>
    <definedName name="処理A" localSheetId="5">[1]ｺﾋﾟｰc!#REF!</definedName>
    <definedName name="処理A">[1]ｺﾋﾟｰc!#REF!</definedName>
    <definedName name="処理A_3" localSheetId="5">[1]ｺﾋﾟｰc!#REF!</definedName>
    <definedName name="処理A_3">[1]ｺﾋﾟｰc!#REF!</definedName>
    <definedName name="諸経費" localSheetId="2">#REF!</definedName>
    <definedName name="諸経費" localSheetId="5">#REF!</definedName>
    <definedName name="諸経費">#REF!</definedName>
    <definedName name="諸経費率" localSheetId="2">#REF!</definedName>
    <definedName name="諸経費率" localSheetId="5">#REF!</definedName>
    <definedName name="諸経費率">#REF!</definedName>
    <definedName name="小計">[29]設計書入力!$FD$21:$GH$23</definedName>
    <definedName name="小計_1">[30]設計書入力!$FD$21:$GH$23</definedName>
    <definedName name="小計1" localSheetId="2">#REF!</definedName>
    <definedName name="小計1" localSheetId="5">#REF!</definedName>
    <definedName name="小計1">#REF!</definedName>
    <definedName name="小計2" localSheetId="5">#REF!</definedName>
    <definedName name="小計2">#REF!</definedName>
    <definedName name="小計3" localSheetId="5">#REF!</definedName>
    <definedName name="小計3">#REF!</definedName>
    <definedName name="小計4" localSheetId="5">#REF!</definedName>
    <definedName name="小計4">#REF!</definedName>
    <definedName name="小計5" localSheetId="5">#REF!</definedName>
    <definedName name="小計5">#REF!</definedName>
    <definedName name="小計6" localSheetId="5">#REF!</definedName>
    <definedName name="小計6">#REF!</definedName>
    <definedName name="小計7" localSheetId="5">#REF!</definedName>
    <definedName name="小計7">#REF!</definedName>
    <definedName name="小物単価" localSheetId="5">#REF!</definedName>
    <definedName name="小物単価">#REF!</definedName>
    <definedName name="消費税" localSheetId="5">#REF!</definedName>
    <definedName name="消費税">#REF!</definedName>
    <definedName name="消費税相当額" localSheetId="1">#REF!</definedName>
    <definedName name="消費税相当額" localSheetId="5">#REF!</definedName>
    <definedName name="消費税相当額">#REF!</definedName>
    <definedName name="消費税相当額_1" localSheetId="5">#REF!</definedName>
    <definedName name="消費税相当額_1">#REF!</definedName>
    <definedName name="消費税率">'[37]ｲﾝﾌﾟｯﾄ表 '!$F$4</definedName>
    <definedName name="消費税率_1">'[38]ｲﾝﾌﾟｯﾄ表 '!$F$4</definedName>
    <definedName name="照度計算" localSheetId="3">[39]!機種</definedName>
    <definedName name="照度計算" localSheetId="1">[39]!機種</definedName>
    <definedName name="照度計算" localSheetId="6">[39]!機種</definedName>
    <definedName name="照度計算" localSheetId="5">[39]!機種</definedName>
    <definedName name="照度計算">[39]!機種</definedName>
    <definedName name="照度計算_1">#N/A</definedName>
    <definedName name="照度計算書" localSheetId="3">[40]!機種</definedName>
    <definedName name="照度計算書" localSheetId="1">[40]!機種</definedName>
    <definedName name="照度計算書" localSheetId="6">[40]!機種</definedName>
    <definedName name="照度計算書" localSheetId="5">[40]!機種</definedName>
    <definedName name="照度計算書">[40]!機種</definedName>
    <definedName name="照度計算書_1">#N/A</definedName>
    <definedName name="照明率１">[25]照明率１!$B$4:$BG$13</definedName>
    <definedName name="照明率２">[25]照明率２!$B$4:$U$13</definedName>
    <definedName name="証明率">[41]照明率２!$B$4:$U$13</definedName>
    <definedName name="場内道路３" localSheetId="2">[18]道路設備工!#REF!</definedName>
    <definedName name="場内道路３" localSheetId="3">[18]道路設備工!#REF!</definedName>
    <definedName name="場内道路３" localSheetId="1">[18]道路設備工!#REF!</definedName>
    <definedName name="場内道路３" localSheetId="0">[18]道路設備工!#REF!</definedName>
    <definedName name="場内道路３" localSheetId="5">[18]道路設備工!#REF!</definedName>
    <definedName name="場内道路３">[18]道路設備工!#REF!</definedName>
    <definedName name="場内道路３_3" localSheetId="5">[18]道路設備工!#REF!</definedName>
    <definedName name="場内道路３_3">[18]道路設備工!#REF!</definedName>
    <definedName name="情報用配管設備工事" localSheetId="2">#REF!</definedName>
    <definedName name="情報用配管設備工事" localSheetId="3">#REF!</definedName>
    <definedName name="情報用配管設備工事" localSheetId="1">#REF!</definedName>
    <definedName name="情報用配管設備工事" localSheetId="5">#REF!</definedName>
    <definedName name="情報用配管設備工事">#REF!</definedName>
    <definedName name="情報用配管設備工事_1" localSheetId="5">#REF!</definedName>
    <definedName name="情報用配管設備工事_1">#REF!</definedName>
    <definedName name="情報用配管設備工事_3" localSheetId="5">#REF!</definedName>
    <definedName name="情報用配管設備工事_3">#REF!</definedName>
    <definedName name="植裁工事" localSheetId="2">[23]屋外附帯!#REF!</definedName>
    <definedName name="植裁工事" localSheetId="3">[23]屋外附帯!#REF!</definedName>
    <definedName name="植裁工事" localSheetId="1">[23]屋外附帯!#REF!</definedName>
    <definedName name="植裁工事" localSheetId="0">[23]屋外附帯!#REF!</definedName>
    <definedName name="植裁工事" localSheetId="5">[23]屋外附帯!#REF!</definedName>
    <definedName name="植裁工事">[23]屋外附帯!#REF!</definedName>
    <definedName name="植裁工事_1" localSheetId="5">[24]屋外附帯!#REF!</definedName>
    <definedName name="植裁工事_1">[24]屋外附帯!#REF!</definedName>
    <definedName name="植裁工事_3" localSheetId="5">[24]屋外附帯!#REF!</definedName>
    <definedName name="植裁工事_3">[24]屋外附帯!#REF!</definedName>
    <definedName name="水管頂版" localSheetId="2">#REF!</definedName>
    <definedName name="水管頂版" localSheetId="3">#REF!</definedName>
    <definedName name="水管頂版" localSheetId="1">#REF!</definedName>
    <definedName name="水管頂版" localSheetId="5">#REF!</definedName>
    <definedName name="水管頂版">#REF!</definedName>
    <definedName name="水管頂版_1" localSheetId="5">#REF!</definedName>
    <definedName name="水管頂版_1">#REF!</definedName>
    <definedName name="水管頂版_3" localSheetId="5">#REF!</definedName>
    <definedName name="水管頂版_3">#REF!</definedName>
    <definedName name="水道光熱電力料" localSheetId="1">#REF!</definedName>
    <definedName name="水道光熱電力料" localSheetId="5">#REF!</definedName>
    <definedName name="水道光熱電力料">#REF!</definedName>
    <definedName name="水道光熱電力料_1" localSheetId="5">#REF!</definedName>
    <definedName name="水道光熱電力料_1">#REF!</definedName>
    <definedName name="数__量" localSheetId="5">#REF!</definedName>
    <definedName name="数__量">#REF!</definedName>
    <definedName name="数_量" localSheetId="2">#REF!</definedName>
    <definedName name="数_量" localSheetId="3">#REF!</definedName>
    <definedName name="数_量" localSheetId="1">#REF!</definedName>
    <definedName name="数_量" localSheetId="5">#REF!</definedName>
    <definedName name="数_量">#REF!</definedName>
    <definedName name="数_量_1" localSheetId="5">#REF!</definedName>
    <definedName name="数_量_1">#REF!</definedName>
    <definedName name="数_量_3" localSheetId="5">#REF!</definedName>
    <definedName name="数_量_3">#REF!</definedName>
    <definedName name="数字入力" localSheetId="2">[1]ｺﾋﾟｰc!#REF!</definedName>
    <definedName name="数字入力" localSheetId="3">[1]ｺﾋﾟｰc!#REF!</definedName>
    <definedName name="数字入力" localSheetId="1">[1]ｺﾋﾟｰc!#REF!</definedName>
    <definedName name="数字入力" localSheetId="0">[1]ｺﾋﾟｰc!#REF!</definedName>
    <definedName name="数字入力" localSheetId="5">[1]ｺﾋﾟｰc!#REF!</definedName>
    <definedName name="数字入力">[1]ｺﾋﾟｰc!#REF!</definedName>
    <definedName name="数字入力_3" localSheetId="5">[1]ｺﾋﾟｰc!#REF!</definedName>
    <definedName name="数字入力_3">[1]ｺﾋﾟｰc!#REF!</definedName>
    <definedName name="据付間接費" localSheetId="1">#REF!</definedName>
    <definedName name="据付間接費" localSheetId="5">#REF!</definedName>
    <definedName name="据付間接費">#REF!</definedName>
    <definedName name="据付間接費_1" localSheetId="5">#REF!</definedName>
    <definedName name="据付間接費_1">#REF!</definedName>
    <definedName name="据付工間接費" localSheetId="1">#REF!</definedName>
    <definedName name="据付工間接費" localSheetId="5">#REF!</definedName>
    <definedName name="据付工間接費">#REF!</definedName>
    <definedName name="据付工間接費_1" localSheetId="5">#REF!</definedName>
    <definedName name="据付工間接費_1">#REF!</definedName>
    <definedName name="据付費" localSheetId="1">#REF!</definedName>
    <definedName name="据付費" localSheetId="5">#REF!</definedName>
    <definedName name="据付費">#REF!</definedName>
    <definedName name="据付費_1" localSheetId="5">#REF!</definedName>
    <definedName name="据付費_1">#REF!</definedName>
    <definedName name="制御盤" localSheetId="2">#REF!</definedName>
    <definedName name="制御盤" localSheetId="3">#REF!</definedName>
    <definedName name="制御盤" localSheetId="1">#REF!</definedName>
    <definedName name="制御盤" localSheetId="0">#REF!</definedName>
    <definedName name="制御盤" localSheetId="5">#REF!</definedName>
    <definedName name="制御盤">#REF!</definedName>
    <definedName name="制御盤_1" localSheetId="5">#REF!</definedName>
    <definedName name="制御盤_1">#REF!</definedName>
    <definedName name="制御盤_3" localSheetId="5">#REF!</definedName>
    <definedName name="制御盤_3">#REF!</definedName>
    <definedName name="成績" localSheetId="3">[25]!成績</definedName>
    <definedName name="成績" localSheetId="1">[25]!成績</definedName>
    <definedName name="成績" localSheetId="6">[25]!成績</definedName>
    <definedName name="成績" localSheetId="5">[25]!成績</definedName>
    <definedName name="成績">[25]!成績</definedName>
    <definedName name="成績_1">#N/A</definedName>
    <definedName name="盛りこ">'[20]5.増打ｺ'!$AJ$44</definedName>
    <definedName name="切替桝６" localSheetId="2">[18]雨水等集排水!#REF!</definedName>
    <definedName name="切替桝６" localSheetId="3">[18]雨水等集排水!#REF!</definedName>
    <definedName name="切替桝６" localSheetId="1">[18]雨水等集排水!#REF!</definedName>
    <definedName name="切替桝６" localSheetId="0">[18]雨水等集排水!#REF!</definedName>
    <definedName name="切替桝６" localSheetId="5">[18]雨水等集排水!#REF!</definedName>
    <definedName name="切替桝６">[18]雨水等集排水!#REF!</definedName>
    <definedName name="切替桝６_3" localSheetId="5">[18]雨水等集排水!#REF!</definedName>
    <definedName name="切替桝６_3">[18]雨水等集排水!#REF!</definedName>
    <definedName name="接続桝A9" localSheetId="2">[18]雨水等集排水!#REF!</definedName>
    <definedName name="接続桝A9" localSheetId="3">[18]雨水等集排水!#REF!</definedName>
    <definedName name="接続桝A9" localSheetId="1">[18]雨水等集排水!#REF!</definedName>
    <definedName name="接続桝A9" localSheetId="5">[18]雨水等集排水!#REF!</definedName>
    <definedName name="接続桝A9">[18]雨水等集排水!#REF!</definedName>
    <definedName name="接続桝A9_3" localSheetId="5">[18]雨水等集排水!#REF!</definedName>
    <definedName name="接続桝A9_3">[18]雨水等集排水!#REF!</definedName>
    <definedName name="接続桝B10" localSheetId="2">[18]雨水等集排水!#REF!</definedName>
    <definedName name="接続桝B10" localSheetId="3">[18]雨水等集排水!#REF!</definedName>
    <definedName name="接続桝B10" localSheetId="1">[18]雨水等集排水!#REF!</definedName>
    <definedName name="接続桝B10" localSheetId="5">[18]雨水等集排水!#REF!</definedName>
    <definedName name="接続桝B10">[18]雨水等集排水!#REF!</definedName>
    <definedName name="接続桝B10_3" localSheetId="5">[18]雨水等集排水!#REF!</definedName>
    <definedName name="接続桝B10_3">[18]雨水等集排水!#REF!</definedName>
    <definedName name="設備機械工" localSheetId="1">#REF!</definedName>
    <definedName name="設備機械工" localSheetId="5">#REF!</definedName>
    <definedName name="設備機械工">#REF!</definedName>
    <definedName name="設備機械工_1" localSheetId="5">#REF!</definedName>
    <definedName name="設備機械工_1">#REF!</definedName>
    <definedName name="設備単" localSheetId="2">#REF!</definedName>
    <definedName name="設備単" localSheetId="3">#REF!</definedName>
    <definedName name="設備単" localSheetId="1">#REF!</definedName>
    <definedName name="設備単" localSheetId="5">#REF!</definedName>
    <definedName name="設備単">#REF!</definedName>
    <definedName name="設備単_1" localSheetId="5">#REF!</definedName>
    <definedName name="設備単_1">#REF!</definedName>
    <definedName name="先頭頁" localSheetId="2">[1]ｺﾋﾟｰc!#REF!</definedName>
    <definedName name="先頭頁" localSheetId="3">[1]ｺﾋﾟｰc!#REF!</definedName>
    <definedName name="先頭頁" localSheetId="1">[1]ｺﾋﾟｰc!#REF!</definedName>
    <definedName name="先頭頁" localSheetId="0">[1]ｺﾋﾟｰc!#REF!</definedName>
    <definedName name="先頭頁" localSheetId="5">[1]ｺﾋﾟｰc!#REF!</definedName>
    <definedName name="先頭頁">[1]ｺﾋﾟｰc!#REF!</definedName>
    <definedName name="先頭頁_3" localSheetId="5">[1]ｺﾋﾟｰc!#REF!</definedName>
    <definedName name="先頭頁_3">[1]ｺﾋﾟｰc!#REF!</definedName>
    <definedName name="前払金上限" localSheetId="2">#REF!</definedName>
    <definedName name="前払金上限" localSheetId="5">#REF!</definedName>
    <definedName name="前払金上限">#REF!</definedName>
    <definedName name="倉庫" localSheetId="1">[13]厚生省諸経費計算書!#REF!</definedName>
    <definedName name="倉庫" localSheetId="5">[13]厚生省諸経費計算書!#REF!</definedName>
    <definedName name="倉庫">[13]厚生省諸経費計算書!#REF!</definedName>
    <definedName name="倉庫02" localSheetId="1">[14]建築主体!#REF!</definedName>
    <definedName name="倉庫02" localSheetId="5">[14]建築主体!#REF!</definedName>
    <definedName name="倉庫02">[14]建築主体!#REF!</definedName>
    <definedName name="倉庫03" localSheetId="1">#REF!</definedName>
    <definedName name="倉庫03" localSheetId="5">#REF!</definedName>
    <definedName name="倉庫03">#REF!</definedName>
    <definedName name="倉庫04" localSheetId="2">'[8]比較表（１）'!#REF!</definedName>
    <definedName name="倉庫04" localSheetId="1">'[8]比較表（１）'!#REF!</definedName>
    <definedName name="倉庫04" localSheetId="5">'[8]比較表（１）'!#REF!</definedName>
    <definedName name="倉庫04">'[8]比較表（１）'!#REF!</definedName>
    <definedName name="倉庫05" localSheetId="1">[18]雨水等集排水!#REF!</definedName>
    <definedName name="倉庫05" localSheetId="5">[18]雨水等集排水!#REF!</definedName>
    <definedName name="倉庫05">[18]雨水等集排水!#REF!</definedName>
    <definedName name="倉庫06" localSheetId="1">[2]ｺﾋﾟｰc!#REF!</definedName>
    <definedName name="倉庫06" localSheetId="5">[2]ｺﾋﾟｰc!#REF!</definedName>
    <definedName name="倉庫06">[2]ｺﾋﾟｰc!#REF!</definedName>
    <definedName name="倉庫07" localSheetId="1">#REF!</definedName>
    <definedName name="倉庫07" localSheetId="5">#REF!</definedName>
    <definedName name="倉庫07">#REF!</definedName>
    <definedName name="倉庫08" localSheetId="2">[18]雨水等集排水!#REF!</definedName>
    <definedName name="倉庫08" localSheetId="1">[18]雨水等集排水!#REF!</definedName>
    <definedName name="倉庫08" localSheetId="5">[18]雨水等集排水!#REF!</definedName>
    <definedName name="倉庫08">[18]雨水等集排水!#REF!</definedName>
    <definedName name="倉庫09" localSheetId="1">#REF!</definedName>
    <definedName name="倉庫09" localSheetId="5">#REF!</definedName>
    <definedName name="倉庫09">#REF!</definedName>
    <definedName name="倉庫10" localSheetId="1">#REF!</definedName>
    <definedName name="倉庫10" localSheetId="5">#REF!</definedName>
    <definedName name="倉庫10">#REF!</definedName>
    <definedName name="倉庫11" localSheetId="1">#REF!</definedName>
    <definedName name="倉庫11" localSheetId="5">#REF!</definedName>
    <definedName name="倉庫11">#REF!</definedName>
    <definedName name="倉庫12" localSheetId="2">[22]屋外附帯!#REF!</definedName>
    <definedName name="倉庫12" localSheetId="1">[22]屋外附帯!#REF!</definedName>
    <definedName name="倉庫12" localSheetId="5">[22]屋外附帯!#REF!</definedName>
    <definedName name="倉庫12">[22]屋外附帯!#REF!</definedName>
    <definedName name="倉庫13" localSheetId="1">#REF!</definedName>
    <definedName name="倉庫13" localSheetId="5">#REF!</definedName>
    <definedName name="倉庫13">#REF!</definedName>
    <definedName name="倉庫14" localSheetId="1">#REF!</definedName>
    <definedName name="倉庫14" localSheetId="5">#REF!</definedName>
    <definedName name="倉庫14">#REF!</definedName>
    <definedName name="総額印刷" localSheetId="5">#REF!</definedName>
    <definedName name="総額印刷">#REF!</definedName>
    <definedName name="総計" localSheetId="5">#REF!</definedName>
    <definedName name="総計">#REF!</definedName>
    <definedName name="総合試運転費" localSheetId="1">#REF!</definedName>
    <definedName name="総合試運転費" localSheetId="5">#REF!</definedName>
    <definedName name="総合試運転費">#REF!</definedName>
    <definedName name="総合試運転費_1" localSheetId="5">#REF!</definedName>
    <definedName name="総合試運転費_1">#REF!</definedName>
    <definedName name="増こ">'[20]5.増打ｺ'!$AJ$32</definedName>
    <definedName name="側壁" localSheetId="2">#REF!</definedName>
    <definedName name="側壁" localSheetId="3">#REF!</definedName>
    <definedName name="側壁" localSheetId="1">#REF!</definedName>
    <definedName name="側壁" localSheetId="5">#REF!</definedName>
    <definedName name="側壁">#REF!</definedName>
    <definedName name="側壁_1" localSheetId="5">#REF!</definedName>
    <definedName name="側壁_1">#REF!</definedName>
    <definedName name="側壁_3" localSheetId="5">#REF!</definedName>
    <definedName name="側壁_3">#REF!</definedName>
    <definedName name="足">[20]雑工!$AJ$29</definedName>
    <definedName name="耐火仕様" localSheetId="2">#REF!</definedName>
    <definedName name="耐火仕様" localSheetId="3">#REF!</definedName>
    <definedName name="耐火仕様" localSheetId="1">#REF!</definedName>
    <definedName name="耐火仕様" localSheetId="5">#REF!</definedName>
    <definedName name="耐火仕様">#REF!</definedName>
    <definedName name="耐火仕様_1" localSheetId="5">#REF!</definedName>
    <definedName name="耐火仕様_1">#REF!</definedName>
    <definedName name="代価" localSheetId="2">#REF!</definedName>
    <definedName name="代価" localSheetId="3">#REF!</definedName>
    <definedName name="代価" localSheetId="1">#REF!</definedName>
    <definedName name="代価" localSheetId="0">#REF!</definedName>
    <definedName name="代価" localSheetId="5">#REF!</definedName>
    <definedName name="代価">#REF!</definedName>
    <definedName name="代価_1" localSheetId="5">#REF!</definedName>
    <definedName name="代価_1">#REF!</definedName>
    <definedName name="代価_3" localSheetId="5">#REF!</definedName>
    <definedName name="代価_3">#REF!</definedName>
    <definedName name="大改屋１次" localSheetId="2">#REF!</definedName>
    <definedName name="大改屋１次" localSheetId="3">#REF!</definedName>
    <definedName name="大改屋１次" localSheetId="1">#REF!</definedName>
    <definedName name="大改屋１次" localSheetId="5">#REF!</definedName>
    <definedName name="大改屋１次">#REF!</definedName>
    <definedName name="大改屋１次_1" localSheetId="5">#REF!</definedName>
    <definedName name="大改屋１次_1">#REF!</definedName>
    <definedName name="大改屋１次_3" localSheetId="5">#REF!</definedName>
    <definedName name="大改屋１次_3">#REF!</definedName>
    <definedName name="大改屋１次黄" localSheetId="2">#REF!,#REF!,#REF!</definedName>
    <definedName name="大改屋１次黄" localSheetId="3">#REF!,#REF!,#REF!</definedName>
    <definedName name="大改屋１次黄" localSheetId="1">#REF!,#REF!,#REF!</definedName>
    <definedName name="大改屋１次黄" localSheetId="5">#REF!,#REF!,#REF!</definedName>
    <definedName name="大改屋１次黄">#REF!,#REF!,#REF!</definedName>
    <definedName name="大改屋１次黄_1" localSheetId="5">(#REF!,#REF!,#REF!)</definedName>
    <definedName name="大改屋１次黄_1">(#REF!,#REF!,#REF!)</definedName>
    <definedName name="大改屋１次黄_3" localSheetId="5">(#REF!,#REF!,#REF!)</definedName>
    <definedName name="大改屋１次黄_3">(#REF!,#REF!,#REF!)</definedName>
    <definedName name="大改屋１次青" localSheetId="2">#REF!,#REF!,#REF!,#REF!,#REF!</definedName>
    <definedName name="大改屋１次青" localSheetId="3">#REF!,#REF!,#REF!,#REF!,#REF!</definedName>
    <definedName name="大改屋１次青" localSheetId="1">#REF!,#REF!,#REF!,#REF!,#REF!</definedName>
    <definedName name="大改屋１次青" localSheetId="5">#REF!,#REF!,#REF!,#REF!,#REF!</definedName>
    <definedName name="大改屋１次青">#REF!,#REF!,#REF!,#REF!,#REF!</definedName>
    <definedName name="大改屋１次青_1" localSheetId="5">(#REF!,#REF!,#REF!,#REF!,#REF!)</definedName>
    <definedName name="大改屋１次青_1">(#REF!,#REF!,#REF!,#REF!,#REF!)</definedName>
    <definedName name="大改屋１次青_3" localSheetId="5">(#REF!,#REF!,#REF!,#REF!,#REF!)</definedName>
    <definedName name="大改屋１次青_3">(#REF!,#REF!,#REF!,#REF!,#REF!)</definedName>
    <definedName name="大改屋２次" localSheetId="2">#REF!</definedName>
    <definedName name="大改屋２次" localSheetId="3">#REF!</definedName>
    <definedName name="大改屋２次" localSheetId="1">#REF!</definedName>
    <definedName name="大改屋２次" localSheetId="5">#REF!</definedName>
    <definedName name="大改屋２次">#REF!</definedName>
    <definedName name="大改屋２次_1" localSheetId="5">#REF!</definedName>
    <definedName name="大改屋２次_1">#REF!</definedName>
    <definedName name="大改屋２次_3" localSheetId="5">#REF!</definedName>
    <definedName name="大改屋２次_3">#REF!</definedName>
    <definedName name="大改屋２次黄" localSheetId="2">#REF!,#REF!,#REF!</definedName>
    <definedName name="大改屋２次黄" localSheetId="3">#REF!,#REF!,#REF!</definedName>
    <definedName name="大改屋２次黄" localSheetId="1">#REF!,#REF!,#REF!</definedName>
    <definedName name="大改屋２次黄" localSheetId="5">#REF!,#REF!,#REF!</definedName>
    <definedName name="大改屋２次黄">#REF!,#REF!,#REF!</definedName>
    <definedName name="大改屋２次黄_1" localSheetId="5">(#REF!,#REF!,#REF!)</definedName>
    <definedName name="大改屋２次黄_1">(#REF!,#REF!,#REF!)</definedName>
    <definedName name="大改屋２次黄_3" localSheetId="5">(#REF!,#REF!,#REF!)</definedName>
    <definedName name="大改屋２次黄_3">(#REF!,#REF!,#REF!)</definedName>
    <definedName name="大改屋２次青" localSheetId="2">#REF!,#REF!,#REF!,#REF!,#REF!</definedName>
    <definedName name="大改屋２次青" localSheetId="3">#REF!,#REF!,#REF!,#REF!,#REF!</definedName>
    <definedName name="大改屋２次青" localSheetId="1">#REF!,#REF!,#REF!,#REF!,#REF!</definedName>
    <definedName name="大改屋２次青" localSheetId="5">#REF!,#REF!,#REF!,#REF!,#REF!</definedName>
    <definedName name="大改屋２次青">#REF!,#REF!,#REF!,#REF!,#REF!</definedName>
    <definedName name="大改屋２次青_1" localSheetId="5">(#REF!,#REF!,#REF!,#REF!,#REF!)</definedName>
    <definedName name="大改屋２次青_1">(#REF!,#REF!,#REF!,#REF!,#REF!)</definedName>
    <definedName name="大改屋２次青_3" localSheetId="5">(#REF!,#REF!,#REF!,#REF!,#REF!)</definedName>
    <definedName name="大改屋２次青_3">(#REF!,#REF!,#REF!,#REF!,#REF!)</definedName>
    <definedName name="大改校１次" localSheetId="2">#REF!</definedName>
    <definedName name="大改校１次" localSheetId="3">#REF!</definedName>
    <definedName name="大改校１次" localSheetId="1">#REF!</definedName>
    <definedName name="大改校１次" localSheetId="5">#REF!</definedName>
    <definedName name="大改校１次">#REF!</definedName>
    <definedName name="大改校１次_1" localSheetId="5">#REF!</definedName>
    <definedName name="大改校１次_1">#REF!</definedName>
    <definedName name="大改校１次_3" localSheetId="5">#REF!</definedName>
    <definedName name="大改校１次_3">#REF!</definedName>
    <definedName name="大改校１次黄" localSheetId="2">#REF!,#REF!,#REF!</definedName>
    <definedName name="大改校１次黄" localSheetId="3">#REF!,#REF!,#REF!</definedName>
    <definedName name="大改校１次黄" localSheetId="1">#REF!,#REF!,#REF!</definedName>
    <definedName name="大改校１次黄" localSheetId="5">#REF!,#REF!,#REF!</definedName>
    <definedName name="大改校１次黄">#REF!,#REF!,#REF!</definedName>
    <definedName name="大改校１次黄_1" localSheetId="5">(#REF!,#REF!,#REF!)</definedName>
    <definedName name="大改校１次黄_1">(#REF!,#REF!,#REF!)</definedName>
    <definedName name="大改校１次黄_3" localSheetId="5">(#REF!,#REF!,#REF!)</definedName>
    <definedName name="大改校１次黄_3">(#REF!,#REF!,#REF!)</definedName>
    <definedName name="大改校１次青" localSheetId="2">#REF!,#REF!,#REF!,#REF!,#REF!</definedName>
    <definedName name="大改校１次青" localSheetId="3">#REF!,#REF!,#REF!,#REF!,#REF!</definedName>
    <definedName name="大改校１次青" localSheetId="1">#REF!,#REF!,#REF!,#REF!,#REF!</definedName>
    <definedName name="大改校１次青" localSheetId="5">#REF!,#REF!,#REF!,#REF!,#REF!</definedName>
    <definedName name="大改校１次青">#REF!,#REF!,#REF!,#REF!,#REF!</definedName>
    <definedName name="大改校１次青_1" localSheetId="5">(#REF!,#REF!,#REF!,#REF!,#REF!)</definedName>
    <definedName name="大改校１次青_1">(#REF!,#REF!,#REF!,#REF!,#REF!)</definedName>
    <definedName name="大改校１次青_3" localSheetId="5">(#REF!,#REF!,#REF!,#REF!,#REF!)</definedName>
    <definedName name="大改校１次青_3">(#REF!,#REF!,#REF!,#REF!,#REF!)</definedName>
    <definedName name="大改校２次" localSheetId="2">#REF!</definedName>
    <definedName name="大改校２次" localSheetId="3">#REF!</definedName>
    <definedName name="大改校２次" localSheetId="1">#REF!</definedName>
    <definedName name="大改校２次" localSheetId="5">#REF!</definedName>
    <definedName name="大改校２次">#REF!</definedName>
    <definedName name="大改校２次_1" localSheetId="5">#REF!</definedName>
    <definedName name="大改校２次_1">#REF!</definedName>
    <definedName name="大改校２次_3" localSheetId="5">#REF!</definedName>
    <definedName name="大改校２次_3">#REF!</definedName>
    <definedName name="大改校２次黄" localSheetId="2">#REF!,#REF!,#REF!</definedName>
    <definedName name="大改校２次黄" localSheetId="3">#REF!,#REF!,#REF!</definedName>
    <definedName name="大改校２次黄" localSheetId="1">#REF!,#REF!,#REF!</definedName>
    <definedName name="大改校２次黄" localSheetId="5">#REF!,#REF!,#REF!</definedName>
    <definedName name="大改校２次黄">#REF!,#REF!,#REF!</definedName>
    <definedName name="大改校２次黄_1" localSheetId="5">(#REF!,#REF!,#REF!)</definedName>
    <definedName name="大改校２次黄_1">(#REF!,#REF!,#REF!)</definedName>
    <definedName name="大改校２次黄_3" localSheetId="5">(#REF!,#REF!,#REF!)</definedName>
    <definedName name="大改校２次黄_3">(#REF!,#REF!,#REF!)</definedName>
    <definedName name="大改校２次青" localSheetId="2">#REF!,#REF!,#REF!,#REF!,#REF!</definedName>
    <definedName name="大改校２次青" localSheetId="3">#REF!,#REF!,#REF!,#REF!,#REF!</definedName>
    <definedName name="大改校２次青" localSheetId="1">#REF!,#REF!,#REF!,#REF!,#REF!</definedName>
    <definedName name="大改校２次青" localSheetId="5">#REF!,#REF!,#REF!,#REF!,#REF!</definedName>
    <definedName name="大改校２次青">#REF!,#REF!,#REF!,#REF!,#REF!</definedName>
    <definedName name="大改校２次青_1" localSheetId="5">(#REF!,#REF!,#REF!,#REF!,#REF!)</definedName>
    <definedName name="大改校２次青_1">(#REF!,#REF!,#REF!,#REF!,#REF!)</definedName>
    <definedName name="大改校２次青_3" localSheetId="5">(#REF!,#REF!,#REF!,#REF!,#REF!)</definedName>
    <definedName name="大改校２次青_3">(#REF!,#REF!,#REF!,#REF!,#REF!)</definedName>
    <definedName name="第10号明細書" localSheetId="1">#REF!</definedName>
    <definedName name="第10号明細書" localSheetId="5">#REF!</definedName>
    <definedName name="第10号明細書">#REF!</definedName>
    <definedName name="第10号明細書_1" localSheetId="5">#REF!</definedName>
    <definedName name="第10号明細書_1">#REF!</definedName>
    <definedName name="第11号明細書" localSheetId="1">#REF!</definedName>
    <definedName name="第11号明細書" localSheetId="5">#REF!</definedName>
    <definedName name="第11号明細書">#REF!</definedName>
    <definedName name="第11号明細書_1" localSheetId="5">#REF!</definedName>
    <definedName name="第11号明細書_1">#REF!</definedName>
    <definedName name="第12号明細書" localSheetId="1">#REF!</definedName>
    <definedName name="第12号明細書" localSheetId="5">#REF!</definedName>
    <definedName name="第12号明細書">#REF!</definedName>
    <definedName name="第12号明細書_1" localSheetId="5">#REF!</definedName>
    <definedName name="第12号明細書_1">#REF!</definedName>
    <definedName name="第１号明細書" localSheetId="1">#REF!</definedName>
    <definedName name="第１号明細書" localSheetId="5">#REF!</definedName>
    <definedName name="第１号明細書">#REF!</definedName>
    <definedName name="第１号明細書_1" localSheetId="5">#REF!</definedName>
    <definedName name="第１号明細書_1">#REF!</definedName>
    <definedName name="第２号明細書" localSheetId="1">#REF!</definedName>
    <definedName name="第２号明細書" localSheetId="5">#REF!</definedName>
    <definedName name="第２号明細書">#REF!</definedName>
    <definedName name="第２号明細書_1" localSheetId="5">#REF!</definedName>
    <definedName name="第２号明細書_1">#REF!</definedName>
    <definedName name="第３号明細書" localSheetId="1">#REF!</definedName>
    <definedName name="第３号明細書" localSheetId="5">#REF!</definedName>
    <definedName name="第３号明細書">#REF!</definedName>
    <definedName name="第３号明細書_1" localSheetId="5">#REF!</definedName>
    <definedName name="第３号明細書_1">#REF!</definedName>
    <definedName name="第４号明細書" localSheetId="1">#REF!</definedName>
    <definedName name="第４号明細書" localSheetId="5">#REF!</definedName>
    <definedName name="第４号明細書">#REF!</definedName>
    <definedName name="第４号明細書_1" localSheetId="5">#REF!</definedName>
    <definedName name="第４号明細書_1">#REF!</definedName>
    <definedName name="第５号明細書" localSheetId="1">#REF!</definedName>
    <definedName name="第５号明細書" localSheetId="5">#REF!</definedName>
    <definedName name="第５号明細書">#REF!</definedName>
    <definedName name="第５号明細書_1" localSheetId="5">#REF!</definedName>
    <definedName name="第５号明細書_1">#REF!</definedName>
    <definedName name="第６号明細書" localSheetId="1">#REF!</definedName>
    <definedName name="第６号明細書" localSheetId="5">#REF!</definedName>
    <definedName name="第６号明細書">#REF!</definedName>
    <definedName name="第６号明細書_1" localSheetId="5">#REF!</definedName>
    <definedName name="第６号明細書_1">#REF!</definedName>
    <definedName name="第７号明細書" localSheetId="1">#REF!</definedName>
    <definedName name="第７号明細書" localSheetId="5">#REF!</definedName>
    <definedName name="第７号明細書">#REF!</definedName>
    <definedName name="第７号明細書_1" localSheetId="5">#REF!</definedName>
    <definedName name="第７号明細書_1">#REF!</definedName>
    <definedName name="第８号明細書" localSheetId="1">#REF!</definedName>
    <definedName name="第８号明細書" localSheetId="5">#REF!</definedName>
    <definedName name="第８号明細書">#REF!</definedName>
    <definedName name="第８号明細書_1" localSheetId="5">#REF!</definedName>
    <definedName name="第８号明細書_1">#REF!</definedName>
    <definedName name="第９号明細書" localSheetId="1">#REF!</definedName>
    <definedName name="第９号明細書" localSheetId="5">#REF!</definedName>
    <definedName name="第９号明細書">#REF!</definedName>
    <definedName name="第９号明細書_1" localSheetId="5">#REF!</definedName>
    <definedName name="第９号明細書_1">#REF!</definedName>
    <definedName name="単_価" localSheetId="5">#REF!</definedName>
    <definedName name="単_価">#REF!</definedName>
    <definedName name="単位" localSheetId="5">#REF!</definedName>
    <definedName name="単位">#REF!</definedName>
    <definedName name="単価基礎資料" localSheetId="5">#REF!</definedName>
    <definedName name="単価基礎資料">#REF!</definedName>
    <definedName name="端">[42]内訳!$N$3:$N$12</definedName>
    <definedName name="端数" localSheetId="2">#REF!</definedName>
    <definedName name="端数" localSheetId="3">#REF!</definedName>
    <definedName name="端数" localSheetId="1">#REF!</definedName>
    <definedName name="端数" localSheetId="0">#REF!</definedName>
    <definedName name="端数" localSheetId="5">#REF!</definedName>
    <definedName name="端数">#REF!</definedName>
    <definedName name="端数_1" localSheetId="5">#REF!</definedName>
    <definedName name="端数_1">#REF!</definedName>
    <definedName name="端数_3" localSheetId="5">#REF!</definedName>
    <definedName name="端数_3">#REF!</definedName>
    <definedName name="知多南部経費" localSheetId="3">#REF!</definedName>
    <definedName name="知多南部経費" localSheetId="1">#REF!</definedName>
    <definedName name="知多南部経費" localSheetId="5">#REF!</definedName>
    <definedName name="知多南部経費">#REF!</definedName>
    <definedName name="知多南部経費_1" localSheetId="5">#REF!</definedName>
    <definedName name="知多南部経費_1">#REF!</definedName>
    <definedName name="地下水位高" localSheetId="2">#REF!</definedName>
    <definedName name="地下水位高" localSheetId="3">#REF!</definedName>
    <definedName name="地下水位高" localSheetId="1">#REF!</definedName>
    <definedName name="地下水位高" localSheetId="5">#REF!</definedName>
    <definedName name="地下水位高">#REF!</definedName>
    <definedName name="地下水位高_1" localSheetId="5">#REF!</definedName>
    <definedName name="地下水位高_1">#REF!</definedName>
    <definedName name="地下水位高_3" localSheetId="5">#REF!</definedName>
    <definedName name="地下水位高_3">#REF!</definedName>
    <definedName name="地下水集水路２" localSheetId="2">[18]雨水等集排水!#REF!</definedName>
    <definedName name="地下水集水路２" localSheetId="3">[18]雨水等集排水!#REF!</definedName>
    <definedName name="地下水集水路２" localSheetId="1">[18]雨水等集排水!#REF!</definedName>
    <definedName name="地下水集水路２" localSheetId="0">[18]雨水等集排水!#REF!</definedName>
    <definedName name="地下水集水路２" localSheetId="5">[18]雨水等集排水!#REF!</definedName>
    <definedName name="地下水集水路２">[18]雨水等集排水!#REF!</definedName>
    <definedName name="地下水集水路２_3" localSheetId="5">[18]雨水等集排水!#REF!</definedName>
    <definedName name="地下水集水路２_3">[18]雨水等集排水!#REF!</definedName>
    <definedName name="地反1" localSheetId="2">#REF!</definedName>
    <definedName name="地反1" localSheetId="3">#REF!</definedName>
    <definedName name="地反1" localSheetId="1">#REF!</definedName>
    <definedName name="地反1" localSheetId="5">#REF!</definedName>
    <definedName name="地反1">#REF!</definedName>
    <definedName name="地反1_1" localSheetId="5">#REF!</definedName>
    <definedName name="地反1_1">#REF!</definedName>
    <definedName name="地反1_3" localSheetId="5">#REF!</definedName>
    <definedName name="地反1_3">#REF!</definedName>
    <definedName name="地反2" localSheetId="2">#REF!</definedName>
    <definedName name="地反2" localSheetId="3">#REF!</definedName>
    <definedName name="地反2" localSheetId="1">#REF!</definedName>
    <definedName name="地反2" localSheetId="5">#REF!</definedName>
    <definedName name="地反2">#REF!</definedName>
    <definedName name="地反2_1" localSheetId="5">#REF!</definedName>
    <definedName name="地反2_1">#REF!</definedName>
    <definedName name="地反2_3" localSheetId="5">#REF!</definedName>
    <definedName name="地反2_3">#REF!</definedName>
    <definedName name="地盤高" localSheetId="2">#REF!</definedName>
    <definedName name="地盤高" localSheetId="3">#REF!</definedName>
    <definedName name="地盤高" localSheetId="1">#REF!</definedName>
    <definedName name="地盤高" localSheetId="5">#REF!</definedName>
    <definedName name="地盤高">#REF!</definedName>
    <definedName name="地盤高_1" localSheetId="5">#REF!</definedName>
    <definedName name="地盤高_1">#REF!</definedName>
    <definedName name="地盤高_3" localSheetId="5">#REF!</definedName>
    <definedName name="地盤高_3">#REF!</definedName>
    <definedName name="池内水位高" localSheetId="2">#REF!</definedName>
    <definedName name="池内水位高" localSheetId="3">#REF!</definedName>
    <definedName name="池内水位高" localSheetId="1">#REF!</definedName>
    <definedName name="池内水位高" localSheetId="5">#REF!</definedName>
    <definedName name="池内水位高">#REF!</definedName>
    <definedName name="池内水位高_1" localSheetId="5">#REF!</definedName>
    <definedName name="池内水位高_1">#REF!</definedName>
    <definedName name="池内水位高_3" localSheetId="5">#REF!</definedName>
    <definedName name="池内水位高_3">#REF!</definedName>
    <definedName name="池幅" localSheetId="2">#REF!</definedName>
    <definedName name="池幅" localSheetId="3">#REF!</definedName>
    <definedName name="池幅" localSheetId="1">#REF!</definedName>
    <definedName name="池幅" localSheetId="5">#REF!</definedName>
    <definedName name="池幅">#REF!</definedName>
    <definedName name="池幅_1" localSheetId="5">#REF!</definedName>
    <definedName name="池幅_1">#REF!</definedName>
    <definedName name="池幅_3" localSheetId="5">#REF!</definedName>
    <definedName name="池幅_3">#REF!</definedName>
    <definedName name="置換頁" localSheetId="2">[1]ｺﾋﾟｰc!#REF!</definedName>
    <definedName name="置換頁" localSheetId="3">[1]ｺﾋﾟｰc!#REF!</definedName>
    <definedName name="置換頁" localSheetId="1">[1]ｺﾋﾟｰc!#REF!</definedName>
    <definedName name="置換頁" localSheetId="0">[1]ｺﾋﾟｰc!#REF!</definedName>
    <definedName name="置換頁" localSheetId="5">[1]ｺﾋﾟｰc!#REF!</definedName>
    <definedName name="置換頁">[1]ｺﾋﾟｰc!#REF!</definedName>
    <definedName name="置換頁_3" localSheetId="5">[1]ｺﾋﾟｰc!#REF!</definedName>
    <definedName name="置換頁_3">[1]ｺﾋﾟｰc!#REF!</definedName>
    <definedName name="中壁" localSheetId="2">#REF!</definedName>
    <definedName name="中壁" localSheetId="3">#REF!</definedName>
    <definedName name="中壁" localSheetId="1">#REF!</definedName>
    <definedName name="中壁" localSheetId="5">#REF!</definedName>
    <definedName name="中壁">#REF!</definedName>
    <definedName name="中壁_1" localSheetId="5">#REF!</definedName>
    <definedName name="中壁_1">#REF!</definedName>
    <definedName name="中壁_3" localSheetId="5">#REF!</definedName>
    <definedName name="中壁_3">#REF!</definedName>
    <definedName name="中壁1" localSheetId="2">#REF!</definedName>
    <definedName name="中壁1" localSheetId="3">#REF!</definedName>
    <definedName name="中壁1" localSheetId="1">#REF!</definedName>
    <definedName name="中壁1" localSheetId="5">#REF!</definedName>
    <definedName name="中壁1">#REF!</definedName>
    <definedName name="中壁1_1" localSheetId="5">#REF!</definedName>
    <definedName name="中壁1_1">#REF!</definedName>
    <definedName name="中壁1_3" localSheetId="5">#REF!</definedName>
    <definedName name="中壁1_3">#REF!</definedName>
    <definedName name="中壁2" localSheetId="2">#REF!</definedName>
    <definedName name="中壁2" localSheetId="3">#REF!</definedName>
    <definedName name="中壁2" localSheetId="1">#REF!</definedName>
    <definedName name="中壁2" localSheetId="5">#REF!</definedName>
    <definedName name="中壁2">#REF!</definedName>
    <definedName name="中壁2_1" localSheetId="5">#REF!</definedName>
    <definedName name="中壁2_1">#REF!</definedName>
    <definedName name="中壁2_3" localSheetId="5">#REF!</definedName>
    <definedName name="中壁2_3">#REF!</definedName>
    <definedName name="頂版" localSheetId="2">#REF!</definedName>
    <definedName name="頂版" localSheetId="3">#REF!</definedName>
    <definedName name="頂版" localSheetId="1">#REF!</definedName>
    <definedName name="頂版" localSheetId="5">#REF!</definedName>
    <definedName name="頂版">#REF!</definedName>
    <definedName name="頂版_1" localSheetId="5">#REF!</definedName>
    <definedName name="頂版_1">#REF!</definedName>
    <definedName name="頂版_3" localSheetId="5">#REF!</definedName>
    <definedName name="頂版_3">#REF!</definedName>
    <definedName name="直接経費" localSheetId="1">#REF!</definedName>
    <definedName name="直接経費" localSheetId="5">#REF!</definedName>
    <definedName name="直接経費">#REF!</definedName>
    <definedName name="直接経費_1" localSheetId="5">#REF!</definedName>
    <definedName name="直接経費_1">#REF!</definedName>
    <definedName name="直接工事費" localSheetId="1">#REF!</definedName>
    <definedName name="直接工事費" localSheetId="5">#REF!</definedName>
    <definedName name="直接工事費">#REF!</definedName>
    <definedName name="直接工事費_1" localSheetId="5">#REF!</definedName>
    <definedName name="直接工事費_1">#REF!</definedName>
    <definedName name="直接工事費_3" localSheetId="5">#REF!</definedName>
    <definedName name="直接工事費_3">#REF!</definedName>
    <definedName name="直接材料費" localSheetId="1">#REF!</definedName>
    <definedName name="直接材料費" localSheetId="5">#REF!</definedName>
    <definedName name="直接材料費">#REF!</definedName>
    <definedName name="直接材料費_1" localSheetId="5">#REF!</definedName>
    <definedName name="直接材料費_1">#REF!</definedName>
    <definedName name="直接労務費" localSheetId="1">#REF!</definedName>
    <definedName name="直接労務費" localSheetId="5">#REF!</definedName>
    <definedName name="直接労務費">#REF!</definedName>
    <definedName name="直接労務費_1" localSheetId="5">#REF!</definedName>
    <definedName name="直接労務費_1">#REF!</definedName>
    <definedName name="沈砂池７" localSheetId="2">[18]雨水等集排水!#REF!</definedName>
    <definedName name="沈砂池７" localSheetId="3">[18]雨水等集排水!#REF!</definedName>
    <definedName name="沈砂池７" localSheetId="1">[18]雨水等集排水!#REF!</definedName>
    <definedName name="沈砂池７" localSheetId="0">[18]雨水等集排水!#REF!</definedName>
    <definedName name="沈砂池７" localSheetId="5">[18]雨水等集排水!#REF!</definedName>
    <definedName name="沈砂池７">[18]雨水等集排水!#REF!</definedName>
    <definedName name="沈砂池７_3" localSheetId="5">[18]雨水等集排水!#REF!</definedName>
    <definedName name="沈砂池７_3">[18]雨水等集排水!#REF!</definedName>
    <definedName name="沈砂池８" localSheetId="2">[18]雨水等集排水!#REF!</definedName>
    <definedName name="沈砂池８" localSheetId="3">[18]雨水等集排水!#REF!</definedName>
    <definedName name="沈砂池８" localSheetId="1">[18]雨水等集排水!#REF!</definedName>
    <definedName name="沈砂池８" localSheetId="5">[18]雨水等集排水!#REF!</definedName>
    <definedName name="沈砂池８">[18]雨水等集排水!#REF!</definedName>
    <definedName name="沈砂池８_3" localSheetId="5">[18]雨水等集排水!#REF!</definedName>
    <definedName name="沈砂池８_3">[18]雨水等集排水!#REF!</definedName>
    <definedName name="通信引込設備工事" localSheetId="2">#REF!</definedName>
    <definedName name="通信引込設備工事" localSheetId="3">#REF!</definedName>
    <definedName name="通信引込設備工事" localSheetId="1">#REF!</definedName>
    <definedName name="通信引込設備工事" localSheetId="5">#REF!</definedName>
    <definedName name="通信引込設備工事">#REF!</definedName>
    <definedName name="通信引込設備工事_1" localSheetId="5">#REF!</definedName>
    <definedName name="通信引込設備工事_1">#REF!</definedName>
    <definedName name="通信引込設備工事_3" localSheetId="5">#REF!</definedName>
    <definedName name="通信引込設備工事_3">#REF!</definedName>
    <definedName name="通風設備" localSheetId="3">#REF!</definedName>
    <definedName name="通風設備" localSheetId="1">#REF!</definedName>
    <definedName name="通風設備" localSheetId="5">#REF!</definedName>
    <definedName name="通風設備">#REF!</definedName>
    <definedName name="通風設備_1" localSheetId="5">#REF!</definedName>
    <definedName name="通風設備_1">#REF!</definedName>
    <definedName name="底版" localSheetId="2">#REF!</definedName>
    <definedName name="底版" localSheetId="3">#REF!</definedName>
    <definedName name="底版" localSheetId="1">#REF!</definedName>
    <definedName name="底版" localSheetId="5">#REF!</definedName>
    <definedName name="底版">#REF!</definedName>
    <definedName name="底版_1" localSheetId="5">#REF!</definedName>
    <definedName name="底版_1">#REF!</definedName>
    <definedName name="底版_3" localSheetId="5">#REF!</definedName>
    <definedName name="底版_3">#REF!</definedName>
    <definedName name="鉄こ">'[20]4.鉄筋ｺ'!$AJ$518</definedName>
    <definedName name="電気" localSheetId="2">#REF!</definedName>
    <definedName name="電気" localSheetId="3">#REF!</definedName>
    <definedName name="電気" localSheetId="1">#REF!</definedName>
    <definedName name="電気" localSheetId="5">#REF!</definedName>
    <definedName name="電気">#REF!</definedName>
    <definedName name="電気_1" localSheetId="5">#REF!</definedName>
    <definedName name="電気_1">#REF!</definedName>
    <definedName name="電気_3" localSheetId="5">#REF!</definedName>
    <definedName name="電気_3">#REF!</definedName>
    <definedName name="電気改修" localSheetId="3">#REF!</definedName>
    <definedName name="電気改修" localSheetId="1">#REF!</definedName>
    <definedName name="電気改修" localSheetId="5">#REF!</definedName>
    <definedName name="電気改修">#REF!</definedName>
    <definedName name="電気改修_1" localSheetId="5">#REF!</definedName>
    <definedName name="電気改修_1">#REF!</definedName>
    <definedName name="電気改修1" localSheetId="3">#REF!</definedName>
    <definedName name="電気改修1" localSheetId="1">#REF!</definedName>
    <definedName name="電気改修1" localSheetId="5">#REF!</definedName>
    <definedName name="電気改修1">#REF!</definedName>
    <definedName name="電気改修1_1" localSheetId="5">#REF!</definedName>
    <definedName name="電気改修1_1">#REF!</definedName>
    <definedName name="電気新築" localSheetId="3">#REF!</definedName>
    <definedName name="電気新築" localSheetId="1">#REF!</definedName>
    <definedName name="電気新築" localSheetId="5">#REF!</definedName>
    <definedName name="電気新築">#REF!</definedName>
    <definedName name="電気新築_1" localSheetId="5">#REF!</definedName>
    <definedName name="電気新築_1">#REF!</definedName>
    <definedName name="電気新築1" localSheetId="3">#REF!</definedName>
    <definedName name="電気新築1" localSheetId="1">#REF!</definedName>
    <definedName name="電気新築1" localSheetId="5">#REF!</definedName>
    <definedName name="電気新築1">#REF!</definedName>
    <definedName name="電気新築1_1" localSheetId="5">#REF!</definedName>
    <definedName name="電気新築1_1">#REF!</definedName>
    <definedName name="電気設備" localSheetId="3">#REF!</definedName>
    <definedName name="電気設備" localSheetId="1">#REF!</definedName>
    <definedName name="電気設備" localSheetId="5">#REF!</definedName>
    <definedName name="電気設備">#REF!</definedName>
    <definedName name="電気設備_1" localSheetId="5">#REF!</definedName>
    <definedName name="電気設備_1">#REF!</definedName>
    <definedName name="電気料金" localSheetId="2">#REF!</definedName>
    <definedName name="電気料金" localSheetId="3">#REF!</definedName>
    <definedName name="電気料金" localSheetId="1">#REF!</definedName>
    <definedName name="電気料金" localSheetId="0">#REF!</definedName>
    <definedName name="電気料金" localSheetId="5">#REF!</definedName>
    <definedName name="電気料金">#REF!</definedName>
    <definedName name="電気料金_1" localSheetId="5">#REF!</definedName>
    <definedName name="電気料金_1">#REF!</definedName>
    <definedName name="電気料金_3" localSheetId="5">#REF!</definedName>
    <definedName name="電気料金_3">#REF!</definedName>
    <definedName name="電工費" localSheetId="1">#REF!</definedName>
    <definedName name="電工費" localSheetId="5">#REF!</definedName>
    <definedName name="電工費">#REF!</definedName>
    <definedName name="電工費_1" localSheetId="5">#REF!</definedName>
    <definedName name="電工費_1">#REF!</definedName>
    <definedName name="電工費_3" localSheetId="5">#REF!</definedName>
    <definedName name="電工費_3">#REF!</definedName>
    <definedName name="電灯設備工事" localSheetId="2">#REF!</definedName>
    <definedName name="電灯設備工事" localSheetId="3">#REF!</definedName>
    <definedName name="電灯設備工事" localSheetId="1">#REF!</definedName>
    <definedName name="電灯設備工事" localSheetId="5">#REF!</definedName>
    <definedName name="電灯設備工事">#REF!</definedName>
    <definedName name="電灯設備工事_1" localSheetId="5">#REF!</definedName>
    <definedName name="電灯設備工事_1">#REF!</definedName>
    <definedName name="電灯設備工事_3" localSheetId="5">#REF!</definedName>
    <definedName name="電灯設備工事_3">#REF!</definedName>
    <definedName name="電力引込設備工事" localSheetId="2">#REF!</definedName>
    <definedName name="電力引込設備工事" localSheetId="3">#REF!</definedName>
    <definedName name="電力引込設備工事" localSheetId="1">#REF!</definedName>
    <definedName name="電力引込設備工事" localSheetId="5">#REF!</definedName>
    <definedName name="電力引込設備工事">#REF!</definedName>
    <definedName name="電力引込設備工事_1" localSheetId="5">#REF!</definedName>
    <definedName name="電力引込設備工事_1">#REF!</definedName>
    <definedName name="電力引込設備工事_3" localSheetId="5">#REF!</definedName>
    <definedName name="電力引込設備工事_3">#REF!</definedName>
    <definedName name="電話設備工事" localSheetId="2">#REF!</definedName>
    <definedName name="電話設備工事" localSheetId="3">#REF!</definedName>
    <definedName name="電話設備工事" localSheetId="1">#REF!</definedName>
    <definedName name="電話設備工事" localSheetId="5">#REF!</definedName>
    <definedName name="電話設備工事">#REF!</definedName>
    <definedName name="電話設備工事_1" localSheetId="5">#REF!</definedName>
    <definedName name="電話設備工事_1">#REF!</definedName>
    <definedName name="電話設備工事_3" localSheetId="5">#REF!</definedName>
    <definedName name="電話設備工事_3">#REF!</definedName>
    <definedName name="塗装単" localSheetId="3">#REF!</definedName>
    <definedName name="塗装単" localSheetId="1">#REF!</definedName>
    <definedName name="塗装単" localSheetId="5">#REF!</definedName>
    <definedName name="塗装単">#REF!</definedName>
    <definedName name="塗装単_1" localSheetId="5">#REF!</definedName>
    <definedName name="塗装単_1">#REF!</definedName>
    <definedName name="渡り廊下設備工事" localSheetId="2">#REF!</definedName>
    <definedName name="渡り廊下設備工事" localSheetId="3">#REF!</definedName>
    <definedName name="渡り廊下設備工事" localSheetId="1">#REF!</definedName>
    <definedName name="渡り廊下設備工事" localSheetId="5">#REF!</definedName>
    <definedName name="渡り廊下設備工事">#REF!</definedName>
    <definedName name="渡り廊下設備工事_1" localSheetId="5">#REF!</definedName>
    <definedName name="渡り廊下設備工事_1">#REF!</definedName>
    <definedName name="渡り廊下設備工事_3" localSheetId="5">#REF!</definedName>
    <definedName name="渡り廊下設備工事_3">#REF!</definedName>
    <definedName name="土被り" localSheetId="2">#REF!</definedName>
    <definedName name="土被り" localSheetId="3">#REF!</definedName>
    <definedName name="土被り" localSheetId="1">#REF!</definedName>
    <definedName name="土被り" localSheetId="5">#REF!</definedName>
    <definedName name="土被り">#REF!</definedName>
    <definedName name="土被り_1" localSheetId="5">#REF!</definedName>
    <definedName name="土被り_1">#REF!</definedName>
    <definedName name="土被り_3" localSheetId="5">#REF!</definedName>
    <definedName name="土被り_3">#REF!</definedName>
    <definedName name="動力設備工事" localSheetId="2">#REF!</definedName>
    <definedName name="動力設備工事" localSheetId="3">#REF!</definedName>
    <definedName name="動力設備工事" localSheetId="1">#REF!</definedName>
    <definedName name="動力設備工事" localSheetId="5">#REF!</definedName>
    <definedName name="動力設備工事">#REF!</definedName>
    <definedName name="動力設備工事_1" localSheetId="5">#REF!</definedName>
    <definedName name="動力設備工事_1">#REF!</definedName>
    <definedName name="動力設備工事_3" localSheetId="5">#REF!</definedName>
    <definedName name="動力設備工事_3">#REF!</definedName>
    <definedName name="特殊単" localSheetId="3">#REF!</definedName>
    <definedName name="特殊単" localSheetId="1">#REF!</definedName>
    <definedName name="特殊単" localSheetId="5">#REF!</definedName>
    <definedName name="特殊単">#REF!</definedName>
    <definedName name="特殊単_1" localSheetId="5">#REF!</definedName>
    <definedName name="特殊単_1">#REF!</definedName>
    <definedName name="内_____容" localSheetId="5">#REF!</definedName>
    <definedName name="内_____容">#REF!</definedName>
    <definedName name="内訳印刷" localSheetId="5">#REF!</definedName>
    <definedName name="内訳印刷">#REF!</definedName>
    <definedName name="内訳作成" localSheetId="2">[1]ｺﾋﾟｰc!#REF!</definedName>
    <definedName name="内訳作成" localSheetId="3">[1]ｺﾋﾟｰc!#REF!</definedName>
    <definedName name="内訳作成" localSheetId="1">[1]ｺﾋﾟｰc!#REF!</definedName>
    <definedName name="内訳作成" localSheetId="0">[1]ｺﾋﾟｰc!#REF!</definedName>
    <definedName name="内訳作成" localSheetId="5">[1]ｺﾋﾟｰc!#REF!</definedName>
    <definedName name="内訳作成">[1]ｺﾋﾟｰc!#REF!</definedName>
    <definedName name="内訳作成_3" localSheetId="5">[1]ｺﾋﾟｰc!#REF!</definedName>
    <definedName name="内訳作成_3">[1]ｺﾋﾟｰc!#REF!</definedName>
    <definedName name="内訳追加作成" localSheetId="2">[1]ｺﾋﾟｰc!#REF!</definedName>
    <definedName name="内訳追加作成" localSheetId="3">[1]ｺﾋﾟｰc!#REF!</definedName>
    <definedName name="内訳追加作成" localSheetId="1">[1]ｺﾋﾟｰc!#REF!</definedName>
    <definedName name="内訳追加作成" localSheetId="5">[1]ｺﾋﾟｰc!#REF!</definedName>
    <definedName name="内訳追加作成">[1]ｺﾋﾟｰc!#REF!</definedName>
    <definedName name="内訳追加作成_3" localSheetId="5">[1]ｺﾋﾟｰc!#REF!</definedName>
    <definedName name="内訳追加作成_3">[1]ｺﾋﾟｰc!#REF!</definedName>
    <definedName name="燃焼ガス冷却設備" localSheetId="2">#REF!</definedName>
    <definedName name="燃焼ガス冷却設備" localSheetId="3">#REF!</definedName>
    <definedName name="燃焼ガス冷却設備" localSheetId="1">#REF!</definedName>
    <definedName name="燃焼ガス冷却設備" localSheetId="5">#REF!</definedName>
    <definedName name="燃焼ガス冷却設備">#REF!</definedName>
    <definedName name="燃焼ガス冷却設備_1" localSheetId="5">#REF!</definedName>
    <definedName name="燃焼ガス冷却設備_1">#REF!</definedName>
    <definedName name="燃焼設備" localSheetId="3">#REF!</definedName>
    <definedName name="燃焼設備" localSheetId="1">#REF!</definedName>
    <definedName name="燃焼設備" localSheetId="5">#REF!</definedName>
    <definedName name="燃焼設備">#REF!</definedName>
    <definedName name="燃焼設備_1" localSheetId="5">#REF!</definedName>
    <definedName name="燃焼設備_1">#REF!</definedName>
    <definedName name="納品場所" localSheetId="2">[3]見積書!#REF!</definedName>
    <definedName name="納品場所" localSheetId="3">[3]見積書!#REF!</definedName>
    <definedName name="納品場所" localSheetId="1">[3]見積書!#REF!</definedName>
    <definedName name="納品場所" localSheetId="0">[3]見積書!#REF!</definedName>
    <definedName name="納品場所" localSheetId="5">[3]見積書!#REF!</definedName>
    <definedName name="納品場所">[3]見積書!#REF!</definedName>
    <definedName name="納品場所_3" localSheetId="5">[3]見積書!#REF!</definedName>
    <definedName name="納品場所_3">[3]見積書!#REF!</definedName>
    <definedName name="排ガス処理設備" localSheetId="2">#REF!</definedName>
    <definedName name="排ガス処理設備" localSheetId="3">#REF!</definedName>
    <definedName name="排ガス処理設備" localSheetId="1">#REF!</definedName>
    <definedName name="排ガス処理設備" localSheetId="5">#REF!</definedName>
    <definedName name="排ガス処理設備">#REF!</definedName>
    <definedName name="排ガス処理設備_1" localSheetId="5">#REF!</definedName>
    <definedName name="排ガス処理設備_1">#REF!</definedName>
    <definedName name="排水工事" localSheetId="2">[22]屋外附帯!#REF!</definedName>
    <definedName name="排水工事" localSheetId="3">[22]屋外附帯!#REF!</definedName>
    <definedName name="排水工事" localSheetId="1">[22]屋外附帯!#REF!</definedName>
    <definedName name="排水工事" localSheetId="0">[22]屋外附帯!#REF!</definedName>
    <definedName name="排水工事" localSheetId="5">[22]屋外附帯!#REF!</definedName>
    <definedName name="排水工事">[22]屋外附帯!#REF!</definedName>
    <definedName name="排水工事_3" localSheetId="5">[22]屋外附帯!#REF!</definedName>
    <definedName name="排水工事_3">[22]屋外附帯!#REF!</definedName>
    <definedName name="配分電盤" localSheetId="2">#REF!</definedName>
    <definedName name="配分電盤" localSheetId="3">#REF!</definedName>
    <definedName name="配分電盤" localSheetId="1">#REF!</definedName>
    <definedName name="配分電盤" localSheetId="0">#REF!</definedName>
    <definedName name="配分電盤" localSheetId="5">#REF!</definedName>
    <definedName name="配分電盤">#REF!</definedName>
    <definedName name="配分電盤_1" localSheetId="5">#REF!</definedName>
    <definedName name="配分電盤_1">#REF!</definedName>
    <definedName name="配分電盤_3" localSheetId="5">#REF!</definedName>
    <definedName name="配分電盤_3">#REF!</definedName>
    <definedName name="八戸北2_PAC" localSheetId="5">#REF!</definedName>
    <definedName name="八戸北2_PAC">#REF!</definedName>
    <definedName name="搬入基準単価" localSheetId="5">#REF!</definedName>
    <definedName name="搬入基準単価">#REF!</definedName>
    <definedName name="搬入道路２" localSheetId="2">[18]道路設備工!#REF!</definedName>
    <definedName name="搬入道路２" localSheetId="3">[18]道路設備工!#REF!</definedName>
    <definedName name="搬入道路２" localSheetId="1">[18]道路設備工!#REF!</definedName>
    <definedName name="搬入道路２" localSheetId="0">[18]道路設備工!#REF!</definedName>
    <definedName name="搬入道路２" localSheetId="5">[18]道路設備工!#REF!</definedName>
    <definedName name="搬入道路２">[18]道路設備工!#REF!</definedName>
    <definedName name="搬入道路２_3" localSheetId="5">[18]道路設備工!#REF!</definedName>
    <definedName name="搬入道路２_3">[18]道路設備工!#REF!</definedName>
    <definedName name="番号選択1" localSheetId="2">[1]ｺﾋﾟｰc!#REF!</definedName>
    <definedName name="番号選択1" localSheetId="3">[1]ｺﾋﾟｰc!#REF!</definedName>
    <definedName name="番号選択1" localSheetId="1">[1]ｺﾋﾟｰc!#REF!</definedName>
    <definedName name="番号選択1" localSheetId="5">[1]ｺﾋﾟｰc!#REF!</definedName>
    <definedName name="番号選択1">[1]ｺﾋﾟｰc!#REF!</definedName>
    <definedName name="備_________考" localSheetId="2">#REF!</definedName>
    <definedName name="備_________考" localSheetId="5">#REF!</definedName>
    <definedName name="備_________考">#REF!</definedName>
    <definedName name="表紙" localSheetId="2">#REF!</definedName>
    <definedName name="表紙" localSheetId="3">#REF!</definedName>
    <definedName name="表紙" localSheetId="1">#REF!</definedName>
    <definedName name="表紙" localSheetId="0">#REF!</definedName>
    <definedName name="表紙" localSheetId="5">#REF!</definedName>
    <definedName name="表紙">#REF!</definedName>
    <definedName name="表紙_1" localSheetId="5">#REF!</definedName>
    <definedName name="表紙_1">#REF!</definedName>
    <definedName name="表紙_3" localSheetId="5">#REF!</definedName>
    <definedName name="表紙_3">#REF!</definedName>
    <definedName name="表紙00" localSheetId="5">#REF!</definedName>
    <definedName name="表紙00">#REF!</definedName>
    <definedName name="表紙１" localSheetId="2">#REF!</definedName>
    <definedName name="表紙１" localSheetId="3">#REF!</definedName>
    <definedName name="表紙１" localSheetId="1">#REF!</definedName>
    <definedName name="表紙１" localSheetId="0">#REF!</definedName>
    <definedName name="表紙１" localSheetId="5">#REF!</definedName>
    <definedName name="表紙１">#REF!</definedName>
    <definedName name="表紙１_1" localSheetId="5">#REF!</definedName>
    <definedName name="表紙１_1">#REF!</definedName>
    <definedName name="表紙１_3" localSheetId="5">#REF!</definedName>
    <definedName name="表紙１_3">#REF!</definedName>
    <definedName name="表紙１１" localSheetId="2">#REF!</definedName>
    <definedName name="表紙１１" localSheetId="3">#REF!</definedName>
    <definedName name="表紙１１" localSheetId="1">#REF!</definedName>
    <definedName name="表紙１１" localSheetId="0">#REF!</definedName>
    <definedName name="表紙１１" localSheetId="5">#REF!</definedName>
    <definedName name="表紙１１">#REF!</definedName>
    <definedName name="表紙１１_1" localSheetId="5">#REF!</definedName>
    <definedName name="表紙１１_1">#REF!</definedName>
    <definedName name="表紙１１_3" localSheetId="5">#REF!</definedName>
    <definedName name="表紙１１_3">#REF!</definedName>
    <definedName name="表紙２" localSheetId="2">#REF!</definedName>
    <definedName name="表紙２" localSheetId="3">#REF!</definedName>
    <definedName name="表紙２" localSheetId="1">#REF!</definedName>
    <definedName name="表紙２" localSheetId="0">#REF!</definedName>
    <definedName name="表紙２" localSheetId="5">#REF!</definedName>
    <definedName name="表紙２">#REF!</definedName>
    <definedName name="表紙２_1" localSheetId="5">#REF!</definedName>
    <definedName name="表紙２_1">#REF!</definedName>
    <definedName name="表紙２_3" localSheetId="5">#REF!</definedName>
    <definedName name="表紙２_3">#REF!</definedName>
    <definedName name="表紙あ" localSheetId="2">#REF!</definedName>
    <definedName name="表紙あ" localSheetId="3">#REF!</definedName>
    <definedName name="表紙あ" localSheetId="1">#REF!</definedName>
    <definedName name="表紙あ" localSheetId="0">#REF!</definedName>
    <definedName name="表紙あ" localSheetId="5">#REF!</definedName>
    <definedName name="表紙あ">#REF!</definedName>
    <definedName name="表紙あ_1" localSheetId="5">#REF!</definedName>
    <definedName name="表紙あ_1">#REF!</definedName>
    <definedName name="表紙あ_3" localSheetId="5">#REF!</definedName>
    <definedName name="表紙あ_3">#REF!</definedName>
    <definedName name="普通単" localSheetId="3">#REF!</definedName>
    <definedName name="普通単" localSheetId="1">#REF!</definedName>
    <definedName name="普通単" localSheetId="5">#REF!</definedName>
    <definedName name="普通単">#REF!</definedName>
    <definedName name="普通単_1" localSheetId="5">#REF!</definedName>
    <definedName name="普通単_1">#REF!</definedName>
    <definedName name="部位" localSheetId="3">#REF!</definedName>
    <definedName name="部位" localSheetId="1">#REF!</definedName>
    <definedName name="部位" localSheetId="5">#REF!</definedName>
    <definedName name="部位">#REF!</definedName>
    <definedName name="部位_1" localSheetId="5">#REF!</definedName>
    <definedName name="部位_1">#REF!</definedName>
    <definedName name="部材" localSheetId="3">#REF!</definedName>
    <definedName name="部材" localSheetId="1">#REF!</definedName>
    <definedName name="部材" localSheetId="5">#REF!</definedName>
    <definedName name="部材">#REF!</definedName>
    <definedName name="部材_1" localSheetId="5">#REF!</definedName>
    <definedName name="部材_1">#REF!</definedName>
    <definedName name="幅" localSheetId="2">#REF!</definedName>
    <definedName name="幅" localSheetId="3">#REF!</definedName>
    <definedName name="幅" localSheetId="1">#REF!</definedName>
    <definedName name="幅" localSheetId="5">#REF!</definedName>
    <definedName name="幅">#REF!</definedName>
    <definedName name="幅_1" localSheetId="5">#REF!</definedName>
    <definedName name="幅_1">#REF!</definedName>
    <definedName name="幅_3" localSheetId="5">#REF!</definedName>
    <definedName name="幅_3">#REF!</definedName>
    <definedName name="複合一次単価" localSheetId="5">#REF!</definedName>
    <definedName name="複合一次単価">#REF!</definedName>
    <definedName name="複合工費" localSheetId="1">#REF!</definedName>
    <definedName name="複合工費" localSheetId="5">#REF!</definedName>
    <definedName name="複合工費">#REF!</definedName>
    <definedName name="複合工費_1" localSheetId="5">#REF!</definedName>
    <definedName name="複合工費_1">#REF!</definedName>
    <definedName name="複合単価表" localSheetId="5">#REF!</definedName>
    <definedName name="複合単価表">#REF!</definedName>
    <definedName name="複写範囲_11" localSheetId="5">#REF!</definedName>
    <definedName name="複写範囲_11">#REF!</definedName>
    <definedName name="複写範囲_15" localSheetId="5">#REF!</definedName>
    <definedName name="複写範囲_15">#REF!</definedName>
    <definedName name="複写範囲_16" localSheetId="5">#REF!</definedName>
    <definedName name="複写範囲_16">#REF!</definedName>
    <definedName name="平成__年__月__日" localSheetId="2">#REF!</definedName>
    <definedName name="平成__年__月__日" localSheetId="3">#REF!</definedName>
    <definedName name="平成__年__月__日" localSheetId="1">#REF!</definedName>
    <definedName name="平成__年__月__日" localSheetId="0">#REF!</definedName>
    <definedName name="平成__年__月__日" localSheetId="5">#REF!</definedName>
    <definedName name="平成__年__月__日">#REF!</definedName>
    <definedName name="平成__年__月__日_1" localSheetId="5">#REF!</definedName>
    <definedName name="平成__年__月__日_1">#REF!</definedName>
    <definedName name="平成__年__月__日_3" localSheetId="5">#REF!</definedName>
    <definedName name="平成__年__月__日_3">#REF!</definedName>
    <definedName name="頁計処理" localSheetId="2">[1]ｺﾋﾟｰc!#REF!</definedName>
    <definedName name="頁計処理" localSheetId="3">[1]ｺﾋﾟｰc!#REF!</definedName>
    <definedName name="頁計処理" localSheetId="1">[1]ｺﾋﾟｰc!#REF!</definedName>
    <definedName name="頁計処理" localSheetId="0">[1]ｺﾋﾟｰc!#REF!</definedName>
    <definedName name="頁計処理" localSheetId="5">[1]ｺﾋﾟｰc!#REF!</definedName>
    <definedName name="頁計処理">[1]ｺﾋﾟｰc!#REF!</definedName>
    <definedName name="頁計処理_3" localSheetId="5">[1]ｺﾋﾟｰc!#REF!</definedName>
    <definedName name="頁計処理_3">[1]ｺﾋﾟｰc!#REF!</definedName>
    <definedName name="頁削除" localSheetId="2">[1]ｺﾋﾟｰc!#REF!</definedName>
    <definedName name="頁削除" localSheetId="3">[1]ｺﾋﾟｰc!#REF!</definedName>
    <definedName name="頁削除" localSheetId="1">[1]ｺﾋﾟｰc!#REF!</definedName>
    <definedName name="頁削除" localSheetId="5">[1]ｺﾋﾟｰc!#REF!</definedName>
    <definedName name="頁削除">[1]ｺﾋﾟｰc!#REF!</definedName>
    <definedName name="頁削除_3" localSheetId="5">[1]ｺﾋﾟｰc!#REF!</definedName>
    <definedName name="頁削除_3">[1]ｺﾋﾟｰc!#REF!</definedName>
    <definedName name="頁挿入" localSheetId="2">[1]ｺﾋﾟｰc!#REF!</definedName>
    <definedName name="頁挿入" localSheetId="3">[1]ｺﾋﾟｰc!#REF!</definedName>
    <definedName name="頁挿入" localSheetId="1">[1]ｺﾋﾟｰc!#REF!</definedName>
    <definedName name="頁挿入" localSheetId="5">[1]ｺﾋﾟｰc!#REF!</definedName>
    <definedName name="頁挿入">[1]ｺﾋﾟｰc!#REF!</definedName>
    <definedName name="頁挿入_3" localSheetId="5">[1]ｺﾋﾟｰc!#REF!</definedName>
    <definedName name="頁挿入_3">[1]ｺﾋﾟｰc!#REF!</definedName>
    <definedName name="別1" localSheetId="2">#REF!</definedName>
    <definedName name="別1" localSheetId="3">#REF!</definedName>
    <definedName name="別1" localSheetId="1">#REF!</definedName>
    <definedName name="別1" localSheetId="5">#REF!</definedName>
    <definedName name="別1">#REF!</definedName>
    <definedName name="別1_1" localSheetId="5">#REF!</definedName>
    <definedName name="別1_1">#REF!</definedName>
    <definedName name="別1_3" localSheetId="5">#REF!</definedName>
    <definedName name="別1_3">#REF!</definedName>
    <definedName name="別10" localSheetId="2">#REF!</definedName>
    <definedName name="別10" localSheetId="3">#REF!</definedName>
    <definedName name="別10" localSheetId="1">#REF!</definedName>
    <definedName name="別10" localSheetId="5">#REF!</definedName>
    <definedName name="別10">#REF!</definedName>
    <definedName name="別10_1" localSheetId="5">#REF!</definedName>
    <definedName name="別10_1">#REF!</definedName>
    <definedName name="別10_3" localSheetId="5">#REF!</definedName>
    <definedName name="別10_3">#REF!</definedName>
    <definedName name="別11" localSheetId="2">#REF!</definedName>
    <definedName name="別11" localSheetId="3">#REF!</definedName>
    <definedName name="別11" localSheetId="1">#REF!</definedName>
    <definedName name="別11" localSheetId="5">#REF!</definedName>
    <definedName name="別11">#REF!</definedName>
    <definedName name="別11_1" localSheetId="5">#REF!</definedName>
    <definedName name="別11_1">#REF!</definedName>
    <definedName name="別11_3" localSheetId="5">#REF!</definedName>
    <definedName name="別11_3">#REF!</definedName>
    <definedName name="別12" localSheetId="2">#REF!</definedName>
    <definedName name="別12" localSheetId="3">#REF!</definedName>
    <definedName name="別12" localSheetId="1">#REF!</definedName>
    <definedName name="別12" localSheetId="5">#REF!</definedName>
    <definedName name="別12">#REF!</definedName>
    <definedName name="別12_1" localSheetId="5">#REF!</definedName>
    <definedName name="別12_1">#REF!</definedName>
    <definedName name="別12_3" localSheetId="5">#REF!</definedName>
    <definedName name="別12_3">#REF!</definedName>
    <definedName name="別13" localSheetId="2">#REF!</definedName>
    <definedName name="別13" localSheetId="3">#REF!</definedName>
    <definedName name="別13" localSheetId="1">#REF!</definedName>
    <definedName name="別13" localSheetId="5">#REF!</definedName>
    <definedName name="別13">#REF!</definedName>
    <definedName name="別13_1" localSheetId="5">#REF!</definedName>
    <definedName name="別13_1">#REF!</definedName>
    <definedName name="別13_3" localSheetId="5">#REF!</definedName>
    <definedName name="別13_3">#REF!</definedName>
    <definedName name="別14" localSheetId="2">#REF!</definedName>
    <definedName name="別14" localSheetId="3">#REF!</definedName>
    <definedName name="別14" localSheetId="1">#REF!</definedName>
    <definedName name="別14" localSheetId="5">#REF!</definedName>
    <definedName name="別14">#REF!</definedName>
    <definedName name="別14_1" localSheetId="5">#REF!</definedName>
    <definedName name="別14_1">#REF!</definedName>
    <definedName name="別14_3" localSheetId="5">#REF!</definedName>
    <definedName name="別14_3">#REF!</definedName>
    <definedName name="別15" localSheetId="2">#REF!</definedName>
    <definedName name="別15" localSheetId="3">#REF!</definedName>
    <definedName name="別15" localSheetId="1">#REF!</definedName>
    <definedName name="別15" localSheetId="5">#REF!</definedName>
    <definedName name="別15">#REF!</definedName>
    <definedName name="別15_1" localSheetId="5">#REF!</definedName>
    <definedName name="別15_1">#REF!</definedName>
    <definedName name="別15_3" localSheetId="5">#REF!</definedName>
    <definedName name="別15_3">#REF!</definedName>
    <definedName name="別16" localSheetId="2">#REF!</definedName>
    <definedName name="別16" localSheetId="3">#REF!</definedName>
    <definedName name="別16" localSheetId="1">#REF!</definedName>
    <definedName name="別16" localSheetId="5">#REF!</definedName>
    <definedName name="別16">#REF!</definedName>
    <definedName name="別16_1" localSheetId="5">#REF!</definedName>
    <definedName name="別16_1">#REF!</definedName>
    <definedName name="別16_3" localSheetId="5">#REF!</definedName>
    <definedName name="別16_3">#REF!</definedName>
    <definedName name="別17" localSheetId="2">#REF!</definedName>
    <definedName name="別17" localSheetId="3">#REF!</definedName>
    <definedName name="別17" localSheetId="1">#REF!</definedName>
    <definedName name="別17" localSheetId="5">#REF!</definedName>
    <definedName name="別17">#REF!</definedName>
    <definedName name="別17_1" localSheetId="5">#REF!</definedName>
    <definedName name="別17_1">#REF!</definedName>
    <definedName name="別17_3" localSheetId="5">#REF!</definedName>
    <definedName name="別17_3">#REF!</definedName>
    <definedName name="別18" localSheetId="2">#REF!</definedName>
    <definedName name="別18" localSheetId="3">#REF!</definedName>
    <definedName name="別18" localSheetId="1">#REF!</definedName>
    <definedName name="別18" localSheetId="5">#REF!</definedName>
    <definedName name="別18">#REF!</definedName>
    <definedName name="別18_1" localSheetId="5">#REF!</definedName>
    <definedName name="別18_1">#REF!</definedName>
    <definedName name="別18_3" localSheetId="5">#REF!</definedName>
    <definedName name="別18_3">#REF!</definedName>
    <definedName name="別19" localSheetId="2">#REF!</definedName>
    <definedName name="別19" localSheetId="3">#REF!</definedName>
    <definedName name="別19" localSheetId="1">#REF!</definedName>
    <definedName name="別19" localSheetId="5">#REF!</definedName>
    <definedName name="別19">#REF!</definedName>
    <definedName name="別19_1" localSheetId="5">#REF!</definedName>
    <definedName name="別19_1">#REF!</definedName>
    <definedName name="別19_3" localSheetId="5">#REF!</definedName>
    <definedName name="別19_3">#REF!</definedName>
    <definedName name="別2" localSheetId="2">#REF!</definedName>
    <definedName name="別2" localSheetId="3">#REF!</definedName>
    <definedName name="別2" localSheetId="1">#REF!</definedName>
    <definedName name="別2" localSheetId="5">#REF!</definedName>
    <definedName name="別2">#REF!</definedName>
    <definedName name="別2_1" localSheetId="5">#REF!</definedName>
    <definedName name="別2_1">#REF!</definedName>
    <definedName name="別2_3" localSheetId="5">#REF!</definedName>
    <definedName name="別2_3">#REF!</definedName>
    <definedName name="別20" localSheetId="2">#REF!</definedName>
    <definedName name="別20" localSheetId="3">#REF!</definedName>
    <definedName name="別20" localSheetId="1">#REF!</definedName>
    <definedName name="別20" localSheetId="5">#REF!</definedName>
    <definedName name="別20">#REF!</definedName>
    <definedName name="別20_1" localSheetId="5">#REF!</definedName>
    <definedName name="別20_1">#REF!</definedName>
    <definedName name="別20_3" localSheetId="5">#REF!</definedName>
    <definedName name="別20_3">#REF!</definedName>
    <definedName name="別21" localSheetId="2">#REF!</definedName>
    <definedName name="別21" localSheetId="3">#REF!</definedName>
    <definedName name="別21" localSheetId="1">#REF!</definedName>
    <definedName name="別21" localSheetId="5">#REF!</definedName>
    <definedName name="別21">#REF!</definedName>
    <definedName name="別21_1" localSheetId="5">#REF!</definedName>
    <definedName name="別21_1">#REF!</definedName>
    <definedName name="別21_3" localSheetId="5">#REF!</definedName>
    <definedName name="別21_3">#REF!</definedName>
    <definedName name="別22" localSheetId="2">#REF!</definedName>
    <definedName name="別22" localSheetId="3">#REF!</definedName>
    <definedName name="別22" localSheetId="1">#REF!</definedName>
    <definedName name="別22" localSheetId="5">#REF!</definedName>
    <definedName name="別22">#REF!</definedName>
    <definedName name="別22_1" localSheetId="5">#REF!</definedName>
    <definedName name="別22_1">#REF!</definedName>
    <definedName name="別22_3" localSheetId="5">#REF!</definedName>
    <definedName name="別22_3">#REF!</definedName>
    <definedName name="別23" localSheetId="2">#REF!</definedName>
    <definedName name="別23" localSheetId="3">#REF!</definedName>
    <definedName name="別23" localSheetId="1">#REF!</definedName>
    <definedName name="別23" localSheetId="5">#REF!</definedName>
    <definedName name="別23">#REF!</definedName>
    <definedName name="別23_1" localSheetId="5">#REF!</definedName>
    <definedName name="別23_1">#REF!</definedName>
    <definedName name="別23_3" localSheetId="5">#REF!</definedName>
    <definedName name="別23_3">#REF!</definedName>
    <definedName name="別24" localSheetId="2">#REF!</definedName>
    <definedName name="別24" localSheetId="3">#REF!</definedName>
    <definedName name="別24" localSheetId="1">#REF!</definedName>
    <definedName name="別24" localSheetId="5">#REF!</definedName>
    <definedName name="別24">#REF!</definedName>
    <definedName name="別24_1" localSheetId="5">#REF!</definedName>
    <definedName name="別24_1">#REF!</definedName>
    <definedName name="別24_3" localSheetId="5">#REF!</definedName>
    <definedName name="別24_3">#REF!</definedName>
    <definedName name="別25" localSheetId="2">#REF!</definedName>
    <definedName name="別25" localSheetId="3">#REF!</definedName>
    <definedName name="別25" localSheetId="1">#REF!</definedName>
    <definedName name="別25" localSheetId="5">#REF!</definedName>
    <definedName name="別25">#REF!</definedName>
    <definedName name="別25_1" localSheetId="5">#REF!</definedName>
    <definedName name="別25_1">#REF!</definedName>
    <definedName name="別25_3" localSheetId="5">#REF!</definedName>
    <definedName name="別25_3">#REF!</definedName>
    <definedName name="別3" localSheetId="2">#REF!</definedName>
    <definedName name="別3" localSheetId="3">#REF!</definedName>
    <definedName name="別3" localSheetId="1">#REF!</definedName>
    <definedName name="別3" localSheetId="5">#REF!</definedName>
    <definedName name="別3">#REF!</definedName>
    <definedName name="別3_1" localSheetId="5">#REF!</definedName>
    <definedName name="別3_1">#REF!</definedName>
    <definedName name="別3_3" localSheetId="5">#REF!</definedName>
    <definedName name="別3_3">#REF!</definedName>
    <definedName name="別4" localSheetId="2">#REF!</definedName>
    <definedName name="別4" localSheetId="3">#REF!</definedName>
    <definedName name="別4" localSheetId="1">#REF!</definedName>
    <definedName name="別4" localSheetId="5">#REF!</definedName>
    <definedName name="別4">#REF!</definedName>
    <definedName name="別4_1" localSheetId="5">#REF!</definedName>
    <definedName name="別4_1">#REF!</definedName>
    <definedName name="別4_3" localSheetId="5">#REF!</definedName>
    <definedName name="別4_3">#REF!</definedName>
    <definedName name="別5" localSheetId="2">#REF!</definedName>
    <definedName name="別5" localSheetId="3">#REF!</definedName>
    <definedName name="別5" localSheetId="1">#REF!</definedName>
    <definedName name="別5" localSheetId="5">#REF!</definedName>
    <definedName name="別5">#REF!</definedName>
    <definedName name="別5_1" localSheetId="5">#REF!</definedName>
    <definedName name="別5_1">#REF!</definedName>
    <definedName name="別5_3" localSheetId="5">#REF!</definedName>
    <definedName name="別5_3">#REF!</definedName>
    <definedName name="別6" localSheetId="2">#REF!</definedName>
    <definedName name="別6" localSheetId="3">#REF!</definedName>
    <definedName name="別6" localSheetId="1">#REF!</definedName>
    <definedName name="別6" localSheetId="5">#REF!</definedName>
    <definedName name="別6">#REF!</definedName>
    <definedName name="別6_1" localSheetId="5">#REF!</definedName>
    <definedName name="別6_1">#REF!</definedName>
    <definedName name="別6_3" localSheetId="5">#REF!</definedName>
    <definedName name="別6_3">#REF!</definedName>
    <definedName name="別7" localSheetId="2">#REF!</definedName>
    <definedName name="別7" localSheetId="3">#REF!</definedName>
    <definedName name="別7" localSheetId="1">#REF!</definedName>
    <definedName name="別7" localSheetId="5">#REF!</definedName>
    <definedName name="別7">#REF!</definedName>
    <definedName name="別7_1" localSheetId="5">#REF!</definedName>
    <definedName name="別7_1">#REF!</definedName>
    <definedName name="別7_3" localSheetId="5">#REF!</definedName>
    <definedName name="別7_3">#REF!</definedName>
    <definedName name="別8" localSheetId="2">#REF!</definedName>
    <definedName name="別8" localSheetId="3">#REF!</definedName>
    <definedName name="別8" localSheetId="1">#REF!</definedName>
    <definedName name="別8" localSheetId="5">#REF!</definedName>
    <definedName name="別8">#REF!</definedName>
    <definedName name="別8_1" localSheetId="5">#REF!</definedName>
    <definedName name="別8_1">#REF!</definedName>
    <definedName name="別8_3" localSheetId="5">#REF!</definedName>
    <definedName name="別8_3">#REF!</definedName>
    <definedName name="別9" localSheetId="2">#REF!</definedName>
    <definedName name="別9" localSheetId="3">#REF!</definedName>
    <definedName name="別9" localSheetId="1">#REF!</definedName>
    <definedName name="別9" localSheetId="5">#REF!</definedName>
    <definedName name="別9">#REF!</definedName>
    <definedName name="別9_1" localSheetId="5">#REF!</definedName>
    <definedName name="別9_1">#REF!</definedName>
    <definedName name="別9_3" localSheetId="5">#REF!</definedName>
    <definedName name="別9_3">#REF!</definedName>
    <definedName name="変数">#N/A</definedName>
    <definedName name="変数_1">NA()</definedName>
    <definedName name="便所棟" localSheetId="2">#REF!</definedName>
    <definedName name="便所棟" localSheetId="3">#REF!</definedName>
    <definedName name="便所棟" localSheetId="1">#REF!</definedName>
    <definedName name="便所棟" localSheetId="5">#REF!</definedName>
    <definedName name="便所棟">#REF!</definedName>
    <definedName name="便所棟_1" localSheetId="5">#REF!</definedName>
    <definedName name="便所棟_1">#REF!</definedName>
    <definedName name="便所棟_3" localSheetId="5">#REF!</definedName>
    <definedName name="便所棟_3">#REF!</definedName>
    <definedName name="保温" localSheetId="5">#REF!</definedName>
    <definedName name="保温">#REF!</definedName>
    <definedName name="保存" localSheetId="2">[1]ｺﾋﾟｰc!#REF!</definedName>
    <definedName name="保存" localSheetId="3">[1]ｺﾋﾟｰc!#REF!</definedName>
    <definedName name="保存" localSheetId="1">[1]ｺﾋﾟｰc!#REF!</definedName>
    <definedName name="保存" localSheetId="0">[1]ｺﾋﾟｰc!#REF!</definedName>
    <definedName name="保存" localSheetId="5">[1]ｺﾋﾟｰc!#REF!</definedName>
    <definedName name="保存">[1]ｺﾋﾟｰc!#REF!</definedName>
    <definedName name="保存_3" localSheetId="5">[1]ｺﾋﾟｰc!#REF!</definedName>
    <definedName name="保存_3">[1]ｺﾋﾟｰc!#REF!</definedName>
    <definedName name="舗装工事" localSheetId="2">[22]屋外附帯!#REF!</definedName>
    <definedName name="舗装工事" localSheetId="3">[22]屋外附帯!#REF!</definedName>
    <definedName name="舗装工事" localSheetId="1">[22]屋外附帯!#REF!</definedName>
    <definedName name="舗装工事" localSheetId="5">[22]屋外附帯!#REF!</definedName>
    <definedName name="舗装工事">[22]屋外附帯!#REF!</definedName>
    <definedName name="舗装工事_3" localSheetId="5">[22]屋外附帯!#REF!</definedName>
    <definedName name="舗装工事_3">[22]屋外附帯!#REF!</definedName>
    <definedName name="補強屋１次" localSheetId="2">#REF!</definedName>
    <definedName name="補強屋１次" localSheetId="3">#REF!</definedName>
    <definedName name="補強屋１次" localSheetId="1">#REF!</definedName>
    <definedName name="補強屋１次" localSheetId="5">#REF!</definedName>
    <definedName name="補強屋１次">#REF!</definedName>
    <definedName name="補強屋１次_1" localSheetId="5">#REF!</definedName>
    <definedName name="補強屋１次_1">#REF!</definedName>
    <definedName name="補強屋１次_3" localSheetId="5">#REF!</definedName>
    <definedName name="補強屋１次_3">#REF!</definedName>
    <definedName name="補強屋１次黄" localSheetId="2">#REF!,#REF!,#REF!,#REF!,#REF!,#REF!,#REF!,#REF!</definedName>
    <definedName name="補強屋１次黄" localSheetId="3">#REF!,#REF!,#REF!,#REF!,#REF!,#REF!,#REF!,#REF!</definedName>
    <definedName name="補強屋１次黄" localSheetId="1">#REF!,#REF!,#REF!,#REF!,#REF!,#REF!,#REF!,#REF!</definedName>
    <definedName name="補強屋１次黄" localSheetId="5">#REF!,#REF!,#REF!,#REF!,#REF!,#REF!,#REF!,#REF!</definedName>
    <definedName name="補強屋１次黄">#REF!,#REF!,#REF!,#REF!,#REF!,#REF!,#REF!,#REF!</definedName>
    <definedName name="補強屋１次黄_1" localSheetId="5">(#REF!,#REF!,#REF!,#REF!,#REF!,#REF!,#REF!,#REF!)</definedName>
    <definedName name="補強屋１次黄_1">(#REF!,#REF!,#REF!,#REF!,#REF!,#REF!,#REF!,#REF!)</definedName>
    <definedName name="補強屋１次黄_3" localSheetId="5">(#REF!,#REF!,#REF!,#REF!,#REF!,#REF!,#REF!,#REF!)</definedName>
    <definedName name="補強屋１次黄_3">(#REF!,#REF!,#REF!,#REF!,#REF!,#REF!,#REF!,#REF!)</definedName>
    <definedName name="補強屋１次単" localSheetId="2">#REF!,#REF!</definedName>
    <definedName name="補強屋１次単" localSheetId="3">#REF!,#REF!</definedName>
    <definedName name="補強屋１次単" localSheetId="1">#REF!,#REF!</definedName>
    <definedName name="補強屋１次単" localSheetId="5">#REF!,#REF!</definedName>
    <definedName name="補強屋１次単">#REF!,#REF!</definedName>
    <definedName name="補強屋１次単_1" localSheetId="5">(#REF!,#REF!)</definedName>
    <definedName name="補強屋１次単_1">(#REF!,#REF!)</definedName>
    <definedName name="補強屋１次単_3" localSheetId="5">(#REF!,#REF!)</definedName>
    <definedName name="補強屋１次単_3">(#REF!,#REF!)</definedName>
    <definedName name="補強屋２次" localSheetId="2">#REF!</definedName>
    <definedName name="補強屋２次" localSheetId="3">#REF!</definedName>
    <definedName name="補強屋２次" localSheetId="1">#REF!</definedName>
    <definedName name="補強屋２次" localSheetId="5">#REF!</definedName>
    <definedName name="補強屋２次">#REF!</definedName>
    <definedName name="補強屋２次_1" localSheetId="5">#REF!</definedName>
    <definedName name="補強屋２次_1">#REF!</definedName>
    <definedName name="補強屋２次_3" localSheetId="5">#REF!</definedName>
    <definedName name="補強屋２次_3">#REF!</definedName>
    <definedName name="補強屋２次黄" localSheetId="2">#REF!,#REF!,#REF!,#REF!,#REF!,#REF!,#REF!</definedName>
    <definedName name="補強屋２次黄" localSheetId="3">#REF!,#REF!,#REF!,#REF!,#REF!,#REF!,#REF!</definedName>
    <definedName name="補強屋２次黄" localSheetId="1">#REF!,#REF!,#REF!,#REF!,#REF!,#REF!,#REF!</definedName>
    <definedName name="補強屋２次黄" localSheetId="5">#REF!,#REF!,#REF!,#REF!,#REF!,#REF!,#REF!</definedName>
    <definedName name="補強屋２次黄">#REF!,#REF!,#REF!,#REF!,#REF!,#REF!,#REF!</definedName>
    <definedName name="補強屋２次黄_1" localSheetId="5">(#REF!,#REF!,#REF!,#REF!,#REF!,#REF!,#REF!)</definedName>
    <definedName name="補強屋２次黄_1">(#REF!,#REF!,#REF!,#REF!,#REF!,#REF!,#REF!)</definedName>
    <definedName name="補強屋２次黄_3" localSheetId="5">(#REF!,#REF!,#REF!,#REF!,#REF!,#REF!,#REF!)</definedName>
    <definedName name="補強屋２次黄_3">(#REF!,#REF!,#REF!,#REF!,#REF!,#REF!,#REF!)</definedName>
    <definedName name="補強屋２次青" localSheetId="2">#REF!,#REF!,#REF!</definedName>
    <definedName name="補強屋２次青" localSheetId="3">#REF!,#REF!,#REF!</definedName>
    <definedName name="補強屋２次青" localSheetId="1">#REF!,#REF!,#REF!</definedName>
    <definedName name="補強屋２次青" localSheetId="5">#REF!,#REF!,#REF!</definedName>
    <definedName name="補強屋２次青">#REF!,#REF!,#REF!</definedName>
    <definedName name="補強屋２次青_1" localSheetId="5">(#REF!,#REF!,#REF!)</definedName>
    <definedName name="補強屋２次青_1">(#REF!,#REF!,#REF!)</definedName>
    <definedName name="補強屋２次青_3" localSheetId="5">(#REF!,#REF!,#REF!)</definedName>
    <definedName name="補強屋２次青_3">(#REF!,#REF!,#REF!)</definedName>
    <definedName name="補強校１次" localSheetId="2">#REF!</definedName>
    <definedName name="補強校１次" localSheetId="3">#REF!</definedName>
    <definedName name="補強校１次" localSheetId="1">#REF!</definedName>
    <definedName name="補強校１次" localSheetId="5">#REF!</definedName>
    <definedName name="補強校１次">#REF!</definedName>
    <definedName name="補強校１次_1" localSheetId="5">#REF!</definedName>
    <definedName name="補強校１次_1">#REF!</definedName>
    <definedName name="補強校１次_3" localSheetId="5">#REF!</definedName>
    <definedName name="補強校１次_3">#REF!</definedName>
    <definedName name="補強校1次黄" localSheetId="2">#REF!,#REF!,#REF!,#REF!,#REF!,#REF!,#REF!,#REF!</definedName>
    <definedName name="補強校1次黄" localSheetId="3">#REF!,#REF!,#REF!,#REF!,#REF!,#REF!,#REF!,#REF!</definedName>
    <definedName name="補強校1次黄" localSheetId="1">#REF!,#REF!,#REF!,#REF!,#REF!,#REF!,#REF!,#REF!</definedName>
    <definedName name="補強校1次黄" localSheetId="5">#REF!,#REF!,#REF!,#REF!,#REF!,#REF!,#REF!,#REF!</definedName>
    <definedName name="補強校1次黄">#REF!,#REF!,#REF!,#REF!,#REF!,#REF!,#REF!,#REF!</definedName>
    <definedName name="補強校1次黄_1" localSheetId="5">(#REF!,#REF!,#REF!,#REF!,#REF!,#REF!,#REF!,#REF!)</definedName>
    <definedName name="補強校1次黄_1">(#REF!,#REF!,#REF!,#REF!,#REF!,#REF!,#REF!,#REF!)</definedName>
    <definedName name="補強校1次黄_3" localSheetId="5">(#REF!,#REF!,#REF!,#REF!,#REF!,#REF!,#REF!,#REF!)</definedName>
    <definedName name="補強校1次黄_3">(#REF!,#REF!,#REF!,#REF!,#REF!,#REF!,#REF!,#REF!)</definedName>
    <definedName name="補強校１次単" localSheetId="2">#REF!,#REF!</definedName>
    <definedName name="補強校１次単" localSheetId="3">#REF!,#REF!</definedName>
    <definedName name="補強校１次単" localSheetId="1">#REF!,#REF!</definedName>
    <definedName name="補強校１次単" localSheetId="5">#REF!,#REF!</definedName>
    <definedName name="補強校１次単">#REF!,#REF!</definedName>
    <definedName name="補強校１次単_1" localSheetId="5">(#REF!,#REF!)</definedName>
    <definedName name="補強校１次単_1">(#REF!,#REF!)</definedName>
    <definedName name="補強校１次単_3" localSheetId="5">(#REF!,#REF!)</definedName>
    <definedName name="補強校１次単_3">(#REF!,#REF!)</definedName>
    <definedName name="補強校２次" localSheetId="2">#REF!</definedName>
    <definedName name="補強校２次" localSheetId="3">#REF!</definedName>
    <definedName name="補強校２次" localSheetId="1">#REF!</definedName>
    <definedName name="補強校２次" localSheetId="5">#REF!</definedName>
    <definedName name="補強校２次">#REF!</definedName>
    <definedName name="補強校２次_1" localSheetId="5">#REF!</definedName>
    <definedName name="補強校２次_1">#REF!</definedName>
    <definedName name="補強校２次_3" localSheetId="5">#REF!</definedName>
    <definedName name="補強校２次_3">#REF!</definedName>
    <definedName name="補強校２次黄" localSheetId="2">#REF!,#REF!,#REF!,#REF!,#REF!,#REF!,#REF!</definedName>
    <definedName name="補強校２次黄" localSheetId="3">#REF!,#REF!,#REF!,#REF!,#REF!,#REF!,#REF!</definedName>
    <definedName name="補強校２次黄" localSheetId="1">#REF!,#REF!,#REF!,#REF!,#REF!,#REF!,#REF!</definedName>
    <definedName name="補強校２次黄" localSheetId="5">#REF!,#REF!,#REF!,#REF!,#REF!,#REF!,#REF!</definedName>
    <definedName name="補強校２次黄">#REF!,#REF!,#REF!,#REF!,#REF!,#REF!,#REF!</definedName>
    <definedName name="補強校２次黄_1" localSheetId="5">(#REF!,#REF!,#REF!,#REF!,#REF!,#REF!,#REF!)</definedName>
    <definedName name="補強校２次黄_1">(#REF!,#REF!,#REF!,#REF!,#REF!,#REF!,#REF!)</definedName>
    <definedName name="補強校２次黄_3" localSheetId="5">(#REF!,#REF!,#REF!,#REF!,#REF!,#REF!,#REF!)</definedName>
    <definedName name="補強校２次黄_3">(#REF!,#REF!,#REF!,#REF!,#REF!,#REF!,#REF!)</definedName>
    <definedName name="補強校２次青" localSheetId="2">#REF!,#REF!,#REF!</definedName>
    <definedName name="補強校２次青" localSheetId="3">#REF!,#REF!,#REF!</definedName>
    <definedName name="補強校２次青" localSheetId="1">#REF!,#REF!,#REF!</definedName>
    <definedName name="補強校２次青" localSheetId="5">#REF!,#REF!,#REF!</definedName>
    <definedName name="補強校２次青">#REF!,#REF!,#REF!</definedName>
    <definedName name="補強校２次青_1" localSheetId="5">(#REF!,#REF!,#REF!)</definedName>
    <definedName name="補強校２次青_1">(#REF!,#REF!,#REF!)</definedName>
    <definedName name="補強校２次青_3" localSheetId="5">(#REF!,#REF!,#REF!)</definedName>
    <definedName name="補強校２次青_3">(#REF!,#REF!,#REF!)</definedName>
    <definedName name="補助機能" localSheetId="2">[1]ｺﾋﾟｰc!#REF!</definedName>
    <definedName name="補助機能" localSheetId="3">[1]ｺﾋﾟｰc!#REF!</definedName>
    <definedName name="補助機能" localSheetId="1">[1]ｺﾋﾟｰc!#REF!</definedName>
    <definedName name="補助機能" localSheetId="0">[1]ｺﾋﾟｰc!#REF!</definedName>
    <definedName name="補助機能" localSheetId="5">[1]ｺﾋﾟｰc!#REF!</definedName>
    <definedName name="補助機能">[1]ｺﾋﾟｰc!#REF!</definedName>
    <definedName name="補助機能_1" localSheetId="5">[1]ｺﾋﾟｰc!#REF!</definedName>
    <definedName name="補助機能_1">[1]ｺﾋﾟｰc!#REF!</definedName>
    <definedName name="補助機能_3" localSheetId="5">[1]ｺﾋﾟｰc!#REF!</definedName>
    <definedName name="補助機能_3">[1]ｺﾋﾟｰc!#REF!</definedName>
    <definedName name="補助材料費" localSheetId="1">#REF!</definedName>
    <definedName name="補助材料費" localSheetId="5">#REF!</definedName>
    <definedName name="補助材料費">#REF!</definedName>
    <definedName name="補助材料費_1" localSheetId="5">#REF!</definedName>
    <definedName name="補助材料費_1">#REF!</definedName>
    <definedName name="防犯設備工事" localSheetId="2">#REF!</definedName>
    <definedName name="防犯設備工事" localSheetId="3">#REF!</definedName>
    <definedName name="防犯設備工事" localSheetId="1">#REF!</definedName>
    <definedName name="防犯設備工事" localSheetId="5">#REF!</definedName>
    <definedName name="防犯設備工事">#REF!</definedName>
    <definedName name="防犯設備工事_1" localSheetId="5">#REF!</definedName>
    <definedName name="防犯設備工事_1">#REF!</definedName>
    <definedName name="防犯設備工事_3" localSheetId="5">#REF!</definedName>
    <definedName name="防犯設備工事_3">#REF!</definedName>
    <definedName name="埋か">'[20]8-9.円,埋型4m未満'!$AJ$88</definedName>
    <definedName name="埋め支">[20]支保工!$AJ$448</definedName>
    <definedName name="未満か">'[20]6.普型4m未満'!$AJ$308</definedName>
    <definedName name="無か">'[20]10-11.無筋ｺ-型'!$AJ$139</definedName>
    <definedName name="無こ">'[20]10-11.無筋ｺ-型'!$AJ$79</definedName>
    <definedName name="名____称" localSheetId="2">#REF!</definedName>
    <definedName name="名____称" localSheetId="5">#REF!</definedName>
    <definedName name="名____称">#REF!</definedName>
    <definedName name="名称" localSheetId="2">#REF!</definedName>
    <definedName name="名称" localSheetId="3">#REF!</definedName>
    <definedName name="名称" localSheetId="1">#REF!</definedName>
    <definedName name="名称" localSheetId="0">#REF!</definedName>
    <definedName name="名称" localSheetId="5">#REF!</definedName>
    <definedName name="名称">#REF!</definedName>
    <definedName name="名称_1" localSheetId="5">#REF!</definedName>
    <definedName name="名称_1">#REF!</definedName>
    <definedName name="名称_3" localSheetId="5">#REF!</definedName>
    <definedName name="名称_3">#REF!</definedName>
    <definedName name="輸送費" localSheetId="1">#REF!</definedName>
    <definedName name="輸送費" localSheetId="5">#REF!</definedName>
    <definedName name="輸送費">#REF!</definedName>
    <definedName name="輸送費_1" localSheetId="5">#REF!</definedName>
    <definedName name="輸送費_1">#REF!</definedName>
    <definedName name="予算額" localSheetId="5">#REF!</definedName>
    <definedName name="予算額">#REF!</definedName>
    <definedName name="余熱利用設備" localSheetId="3">#REF!</definedName>
    <definedName name="余熱利用設備" localSheetId="1">#REF!</definedName>
    <definedName name="余熱利用設備" localSheetId="5">#REF!</definedName>
    <definedName name="余熱利用設備">#REF!</definedName>
    <definedName name="余熱利用設備_1" localSheetId="5">#REF!</definedName>
    <definedName name="余熱利用設備_1">#REF!</definedName>
    <definedName name="容積品" localSheetId="1">#REF!</definedName>
    <definedName name="容積品" localSheetId="5">#REF!</definedName>
    <definedName name="容積品">#REF!</definedName>
    <definedName name="容積品_1" localSheetId="5">#REF!</definedName>
    <definedName name="容積品_1">#REF!</definedName>
    <definedName name="溶接" localSheetId="2">[31]鋼材!$K$2:$Q$33</definedName>
    <definedName name="溶接">[32]鋼材!$K$2:$Q$33</definedName>
    <definedName name="溶接_1">[33]鋼材!$K$2:$Q$33</definedName>
    <definedName name="溶接単" localSheetId="2">#REF!</definedName>
    <definedName name="溶接単" localSheetId="3">#REF!</definedName>
    <definedName name="溶接単" localSheetId="1">#REF!</definedName>
    <definedName name="溶接単" localSheetId="5">#REF!</definedName>
    <definedName name="溶接単">#REF!</definedName>
    <definedName name="溶接単_1" localSheetId="5">#REF!</definedName>
    <definedName name="溶接単_1">#REF!</definedName>
    <definedName name="率">[42]内訳!$J$3:$K$17</definedName>
    <definedName name="率SLW">[43]庭球!$K$10</definedName>
    <definedName name="率ｱﾙﾐ建具">[43]庭球!$K$8</definedName>
    <definedName name="率ｽﾁｰﾙ建具">[43]庭球!$K$9</definedName>
    <definedName name="率ﾀｲﾙ">[43]庭球!$K$5</definedName>
    <definedName name="率ﾕﾆｯﾄ">[43]庭球!$K$11</definedName>
    <definedName name="率屋根">[43]庭球!$K$6</definedName>
    <definedName name="率杭">[43]庭球!$K$3</definedName>
    <definedName name="率防水">[43]庭球!$K$4</definedName>
    <definedName name="率木製建具" localSheetId="2">[42]表紙!#REF!</definedName>
    <definedName name="率木製建具" localSheetId="3">[42]表紙!#REF!</definedName>
    <definedName name="率木製建具" localSheetId="1">[42]表紙!#REF!</definedName>
    <definedName name="率木製建具" localSheetId="0">[42]表紙!#REF!</definedName>
    <definedName name="率木製建具" localSheetId="5">[42]表紙!#REF!</definedName>
    <definedName name="率木製建具">[42]表紙!#REF!</definedName>
    <definedName name="率木製建具_3" localSheetId="5">[42]表紙!#REF!</definedName>
    <definedName name="率木製建具_3">[42]表紙!#REF!</definedName>
    <definedName name="労務単価">[44]Sheet1!$B$2</definedName>
    <definedName name="労務単価表" localSheetId="2">#REF!</definedName>
    <definedName name="労務単価表" localSheetId="5">#REF!</definedName>
    <definedName name="労務単価表">#REF!</definedName>
    <definedName name="労務費キャンセル" localSheetId="3">[19]!労務費キャンセル</definedName>
    <definedName name="労務費キャンセル" localSheetId="1">[19]!労務費キャンセル</definedName>
    <definedName name="労務費キャンセル" localSheetId="6">[19]!労務費キャンセル</definedName>
    <definedName name="労務費キャンセル" localSheetId="5">[19]!労務費キャンセル</definedName>
    <definedName name="労務費キャンセル">[19]!労務費キャンセル</definedName>
    <definedName name="労務費キャンセル_1">#N/A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255" l="1"/>
  <c r="D15" i="254"/>
  <c r="D16" i="254" s="1"/>
  <c r="D17" i="254" s="1"/>
  <c r="D18" i="254" s="1"/>
  <c r="D19" i="254"/>
  <c r="D3" i="254"/>
  <c r="E607" i="251" l="1"/>
  <c r="D362" i="251" l="1"/>
  <c r="C1454" i="251"/>
  <c r="C1487" i="251" s="1"/>
  <c r="E1308" i="251"/>
  <c r="E1310" i="251"/>
  <c r="E1312" i="251"/>
  <c r="E1314" i="251"/>
  <c r="E1316" i="251"/>
  <c r="E1318" i="251"/>
  <c r="E1306" i="251"/>
  <c r="C1355" i="251" l="1"/>
  <c r="C1388" i="251" s="1"/>
  <c r="E295" i="255" l="1"/>
  <c r="D358" i="251" s="1"/>
  <c r="E262" i="255"/>
  <c r="D356" i="251" s="1"/>
  <c r="J215" i="255" l="1"/>
  <c r="D352" i="251" s="1"/>
  <c r="J186" i="255"/>
  <c r="D350" i="251" s="1"/>
  <c r="J149" i="255"/>
  <c r="D348" i="251" s="1"/>
  <c r="J58" i="255"/>
  <c r="D340" i="251" s="1"/>
  <c r="D336" i="251"/>
  <c r="E541" i="255" l="1"/>
  <c r="E533" i="255"/>
  <c r="E528" i="255"/>
  <c r="E526" i="255"/>
  <c r="E524" i="255"/>
  <c r="E522" i="255"/>
  <c r="E514" i="255"/>
  <c r="E512" i="255"/>
  <c r="E510" i="255"/>
  <c r="E508" i="255"/>
  <c r="E506" i="255"/>
  <c r="E504" i="255"/>
  <c r="E502" i="255"/>
  <c r="E500" i="255"/>
  <c r="J302" i="255" l="1"/>
  <c r="J368" i="255" s="1"/>
  <c r="D360" i="251" s="1"/>
  <c r="J139" i="255"/>
  <c r="D346" i="251" s="1"/>
  <c r="J110" i="255"/>
  <c r="D344" i="251" s="1"/>
  <c r="J73" i="255"/>
  <c r="D342" i="251" s="1"/>
  <c r="J50" i="255"/>
  <c r="D338" i="251" s="1"/>
  <c r="J17" i="255"/>
  <c r="D334" i="251" s="1"/>
  <c r="C266" i="255" l="1"/>
  <c r="C68" i="255" l="1"/>
  <c r="C101" i="255" s="1"/>
  <c r="C134" i="255" s="1"/>
  <c r="C167" i="255" s="1"/>
  <c r="C200" i="255" s="1"/>
  <c r="C332" i="255" s="1"/>
  <c r="C365" i="255" s="1"/>
  <c r="C431" i="255" s="1"/>
  <c r="C464" i="255" s="1"/>
  <c r="C497" i="255" s="1"/>
  <c r="C530" i="255" s="1"/>
  <c r="C563" i="255" s="1"/>
  <c r="C596" i="255" s="1"/>
  <c r="C629" i="255" s="1"/>
  <c r="C662" i="255" s="1"/>
  <c r="C695" i="255" s="1"/>
  <c r="C728" i="255" s="1"/>
  <c r="C761" i="255" s="1"/>
  <c r="C794" i="255" s="1"/>
  <c r="C827" i="255" s="1"/>
  <c r="C959" i="251"/>
  <c r="D9" i="254" l="1"/>
  <c r="D20" i="254"/>
  <c r="D21" i="254" l="1"/>
  <c r="D22" i="254" s="1"/>
  <c r="C464" i="251" l="1"/>
  <c r="C497" i="251" s="1"/>
  <c r="C530" i="251" s="1"/>
  <c r="C431" i="251"/>
  <c r="C695" i="251" l="1"/>
  <c r="C1223" i="251" l="1"/>
  <c r="C1256" i="251" s="1"/>
  <c r="C992" i="251" l="1"/>
</calcChain>
</file>

<file path=xl/sharedStrings.xml><?xml version="1.0" encoding="utf-8"?>
<sst xmlns="http://schemas.openxmlformats.org/spreadsheetml/2006/main" count="3193" uniqueCount="1254">
  <si>
    <t>m3</t>
    <phoneticPr fontId="7"/>
  </si>
  <si>
    <t>H4</t>
    <phoneticPr fontId="7"/>
  </si>
  <si>
    <t>式</t>
    <rPh sb="0" eb="1">
      <t>シキ</t>
    </rPh>
    <phoneticPr fontId="7"/>
  </si>
  <si>
    <t>運搬</t>
    <rPh sb="0" eb="2">
      <t>ウンパン</t>
    </rPh>
    <phoneticPr fontId="7"/>
  </si>
  <si>
    <t>直接工事費　細目別内訳書</t>
    <rPh sb="0" eb="2">
      <t>チョクセツ</t>
    </rPh>
    <rPh sb="2" eb="5">
      <t>コウジヒ</t>
    </rPh>
    <rPh sb="6" eb="8">
      <t>サイモク</t>
    </rPh>
    <rPh sb="8" eb="9">
      <t>ベツ</t>
    </rPh>
    <rPh sb="9" eb="12">
      <t>ウチワケショ</t>
    </rPh>
    <phoneticPr fontId="7"/>
  </si>
  <si>
    <t>種別名称　解体工事</t>
    <rPh sb="0" eb="2">
      <t>シュベツ</t>
    </rPh>
    <rPh sb="2" eb="4">
      <t>メイショウ</t>
    </rPh>
    <rPh sb="5" eb="7">
      <t>カイタイ</t>
    </rPh>
    <rPh sb="7" eb="9">
      <t>コウジ</t>
    </rPh>
    <phoneticPr fontId="7"/>
  </si>
  <si>
    <t>名称</t>
    <rPh sb="0" eb="2">
      <t>メイショウ</t>
    </rPh>
    <phoneticPr fontId="7"/>
  </si>
  <si>
    <t>適　　　要</t>
    <rPh sb="0" eb="1">
      <t>テキ</t>
    </rPh>
    <rPh sb="4" eb="5">
      <t>ヨウ</t>
    </rPh>
    <phoneticPr fontId="7"/>
  </si>
  <si>
    <t>単　価</t>
    <rPh sb="0" eb="1">
      <t>タン</t>
    </rPh>
    <rPh sb="2" eb="3">
      <t>アタイ</t>
    </rPh>
    <phoneticPr fontId="7"/>
  </si>
  <si>
    <t>ｔ</t>
    <phoneticPr fontId="7"/>
  </si>
  <si>
    <t>種別名称  解体工事</t>
    <rPh sb="0" eb="2">
      <t>シュベツ</t>
    </rPh>
    <rPh sb="2" eb="4">
      <t>メイショウ</t>
    </rPh>
    <rPh sb="6" eb="8">
      <t>カイタイ</t>
    </rPh>
    <rPh sb="8" eb="10">
      <t>コウジ</t>
    </rPh>
    <phoneticPr fontId="7"/>
  </si>
  <si>
    <t>工場棟</t>
    <rPh sb="0" eb="2">
      <t>コウジョウ</t>
    </rPh>
    <rPh sb="2" eb="3">
      <t>トウ</t>
    </rPh>
    <phoneticPr fontId="7"/>
  </si>
  <si>
    <t>種別名称　解体</t>
    <rPh sb="0" eb="2">
      <t>シュベツ</t>
    </rPh>
    <rPh sb="2" eb="4">
      <t>メイショウ</t>
    </rPh>
    <rPh sb="5" eb="7">
      <t>カイタイ</t>
    </rPh>
    <phoneticPr fontId="7"/>
  </si>
  <si>
    <t>名　　称</t>
    <rPh sb="0" eb="1">
      <t>ナ</t>
    </rPh>
    <rPh sb="3" eb="4">
      <t>ショウ</t>
    </rPh>
    <phoneticPr fontId="7"/>
  </si>
  <si>
    <t>式</t>
    <rPh sb="0" eb="1">
      <t>シキ</t>
    </rPh>
    <phoneticPr fontId="6"/>
  </si>
  <si>
    <t>H3</t>
    <phoneticPr fontId="7"/>
  </si>
  <si>
    <t>数量</t>
    <rPh sb="0" eb="2">
      <t>スウリョウ</t>
    </rPh>
    <phoneticPr fontId="6"/>
  </si>
  <si>
    <t>単位</t>
    <rPh sb="0" eb="2">
      <t>タンイ</t>
    </rPh>
    <phoneticPr fontId="6"/>
  </si>
  <si>
    <t>金額</t>
    <rPh sb="0" eb="2">
      <t>キンガク</t>
    </rPh>
    <phoneticPr fontId="6"/>
  </si>
  <si>
    <t>備　　　考</t>
    <rPh sb="0" eb="1">
      <t>ソノウ</t>
    </rPh>
    <rPh sb="4" eb="5">
      <t>コウ</t>
    </rPh>
    <phoneticPr fontId="6"/>
  </si>
  <si>
    <t>損料・運搬費含む</t>
    <rPh sb="0" eb="2">
      <t>ソンリョウ</t>
    </rPh>
    <rPh sb="3" eb="5">
      <t>ウンパン</t>
    </rPh>
    <rPh sb="5" eb="6">
      <t>ヒ</t>
    </rPh>
    <rPh sb="6" eb="7">
      <t>フク</t>
    </rPh>
    <phoneticPr fontId="6"/>
  </si>
  <si>
    <t>散水設備</t>
    <rPh sb="0" eb="2">
      <t>サンスイ</t>
    </rPh>
    <rPh sb="2" eb="4">
      <t>セツビ</t>
    </rPh>
    <phoneticPr fontId="6"/>
  </si>
  <si>
    <t>計</t>
    <rPh sb="0" eb="1">
      <t>ケイ</t>
    </rPh>
    <phoneticPr fontId="6"/>
  </si>
  <si>
    <t>小　計</t>
    <rPh sb="0" eb="1">
      <t>ショウ</t>
    </rPh>
    <rPh sb="2" eb="3">
      <t>ケイ</t>
    </rPh>
    <phoneticPr fontId="6"/>
  </si>
  <si>
    <t>m3</t>
    <phoneticPr fontId="6"/>
  </si>
  <si>
    <t>手すり先行足場</t>
    <rPh sb="0" eb="1">
      <t>テ</t>
    </rPh>
    <rPh sb="3" eb="5">
      <t>センコウ</t>
    </rPh>
    <rPh sb="5" eb="7">
      <t>アシバ</t>
    </rPh>
    <phoneticPr fontId="6"/>
  </si>
  <si>
    <t>箇所</t>
    <rPh sb="0" eb="2">
      <t>カショ</t>
    </rPh>
    <phoneticPr fontId="6"/>
  </si>
  <si>
    <t>科目名称1.直接仮設工事</t>
    <rPh sb="0" eb="2">
      <t>カモク</t>
    </rPh>
    <rPh sb="2" eb="4">
      <t>メイショウ</t>
    </rPh>
    <rPh sb="6" eb="8">
      <t>チョクセツ</t>
    </rPh>
    <rPh sb="8" eb="10">
      <t>カセツ</t>
    </rPh>
    <rPh sb="10" eb="12">
      <t>コウジ</t>
    </rPh>
    <phoneticPr fontId="7"/>
  </si>
  <si>
    <t>計</t>
    <rPh sb="0" eb="1">
      <t>ケイ</t>
    </rPh>
    <phoneticPr fontId="38"/>
  </si>
  <si>
    <t>式</t>
    <rPh sb="0" eb="1">
      <t>シキ</t>
    </rPh>
    <phoneticPr fontId="38"/>
  </si>
  <si>
    <t>木材</t>
    <rPh sb="0" eb="2">
      <t>モクザイ</t>
    </rPh>
    <phoneticPr fontId="6"/>
  </si>
  <si>
    <t>直接工事費　科目別内訳書</t>
    <rPh sb="0" eb="2">
      <t>チョクセツ</t>
    </rPh>
    <rPh sb="2" eb="5">
      <t>コウジヒ</t>
    </rPh>
    <rPh sb="6" eb="8">
      <t>カモク</t>
    </rPh>
    <rPh sb="8" eb="9">
      <t>ベツ</t>
    </rPh>
    <rPh sb="9" eb="12">
      <t>ウチワケショ</t>
    </rPh>
    <phoneticPr fontId="7"/>
  </si>
  <si>
    <t>コンクリート取り壊し</t>
    <rPh sb="6" eb="7">
      <t>ト</t>
    </rPh>
    <rPh sb="8" eb="9">
      <t>コワ</t>
    </rPh>
    <phoneticPr fontId="6"/>
  </si>
  <si>
    <t>適　　用</t>
    <rPh sb="0" eb="1">
      <t>テキ</t>
    </rPh>
    <rPh sb="3" eb="4">
      <t>ヨウ</t>
    </rPh>
    <phoneticPr fontId="7"/>
  </si>
  <si>
    <t>仮設排水処理設備</t>
    <rPh sb="0" eb="2">
      <t>カセツ</t>
    </rPh>
    <rPh sb="2" eb="4">
      <t>ハイスイ</t>
    </rPh>
    <rPh sb="4" eb="6">
      <t>ショリ</t>
    </rPh>
    <rPh sb="6" eb="8">
      <t>セツビ</t>
    </rPh>
    <phoneticPr fontId="6"/>
  </si>
  <si>
    <t>コンクリート塊</t>
    <rPh sb="6" eb="7">
      <t>カイ</t>
    </rPh>
    <phoneticPr fontId="6"/>
  </si>
  <si>
    <t>建設リサイクル法</t>
    <rPh sb="0" eb="2">
      <t>ケンセツ</t>
    </rPh>
    <rPh sb="7" eb="8">
      <t>ホウ</t>
    </rPh>
    <phoneticPr fontId="6"/>
  </si>
  <si>
    <t>廃棄物運搬</t>
    <rPh sb="0" eb="3">
      <t>ハイキブツ</t>
    </rPh>
    <rPh sb="3" eb="5">
      <t>ウンパン</t>
    </rPh>
    <phoneticPr fontId="6"/>
  </si>
  <si>
    <t>がれき類</t>
    <rPh sb="3" eb="4">
      <t>ルイ</t>
    </rPh>
    <phoneticPr fontId="6"/>
  </si>
  <si>
    <t>人</t>
    <rPh sb="0" eb="1">
      <t>ニン</t>
    </rPh>
    <phoneticPr fontId="6"/>
  </si>
  <si>
    <t>月</t>
    <rPh sb="0" eb="1">
      <t>ツキ</t>
    </rPh>
    <phoneticPr fontId="6"/>
  </si>
  <si>
    <t>施工前</t>
    <rPh sb="0" eb="2">
      <t>セコウ</t>
    </rPh>
    <rPh sb="2" eb="3">
      <t>マエ</t>
    </rPh>
    <phoneticPr fontId="6"/>
  </si>
  <si>
    <t>騒音・振動</t>
    <rPh sb="0" eb="2">
      <t>ソウオン</t>
    </rPh>
    <rPh sb="3" eb="5">
      <t>シンドウ</t>
    </rPh>
    <phoneticPr fontId="6"/>
  </si>
  <si>
    <t>ダイオキシン類</t>
    <rPh sb="6" eb="7">
      <t>ルイ</t>
    </rPh>
    <phoneticPr fontId="6"/>
  </si>
  <si>
    <t>検体</t>
    <rPh sb="0" eb="2">
      <t>ケンタイ</t>
    </rPh>
    <phoneticPr fontId="6"/>
  </si>
  <si>
    <t>鉄筋</t>
    <rPh sb="0" eb="2">
      <t>テッキン</t>
    </rPh>
    <phoneticPr fontId="6"/>
  </si>
  <si>
    <t>検体</t>
    <rPh sb="0" eb="2">
      <t>ケンタイ</t>
    </rPh>
    <phoneticPr fontId="7"/>
  </si>
  <si>
    <t>名　　　称</t>
    <rPh sb="0" eb="1">
      <t>ナ</t>
    </rPh>
    <rPh sb="4" eb="5">
      <t>ショウ</t>
    </rPh>
    <phoneticPr fontId="7"/>
  </si>
  <si>
    <t>共通仮設費</t>
    <rPh sb="0" eb="2">
      <t>キョウツウ</t>
    </rPh>
    <rPh sb="2" eb="4">
      <t>カセツ</t>
    </rPh>
    <rPh sb="4" eb="5">
      <t>ヒ</t>
    </rPh>
    <phoneticPr fontId="6"/>
  </si>
  <si>
    <t>現場管理費</t>
    <rPh sb="0" eb="2">
      <t>ゲンバ</t>
    </rPh>
    <rPh sb="2" eb="5">
      <t>カンリヒ</t>
    </rPh>
    <phoneticPr fontId="6"/>
  </si>
  <si>
    <t>一般管理費</t>
    <rPh sb="0" eb="2">
      <t>イッパン</t>
    </rPh>
    <rPh sb="2" eb="5">
      <t>カンリヒ</t>
    </rPh>
    <phoneticPr fontId="6"/>
  </si>
  <si>
    <t>工事価格</t>
    <rPh sb="0" eb="2">
      <t>コウジ</t>
    </rPh>
    <rPh sb="2" eb="4">
      <t>カカク</t>
    </rPh>
    <phoneticPr fontId="6"/>
  </si>
  <si>
    <t>運搬費</t>
    <rPh sb="0" eb="2">
      <t>ウンパン</t>
    </rPh>
    <rPh sb="2" eb="3">
      <t>ヒ</t>
    </rPh>
    <phoneticPr fontId="6"/>
  </si>
  <si>
    <t>階段含む</t>
    <rPh sb="0" eb="2">
      <t>カイダン</t>
    </rPh>
    <rPh sb="2" eb="3">
      <t>フク</t>
    </rPh>
    <phoneticPr fontId="6"/>
  </si>
  <si>
    <t>床コンクリート</t>
    <rPh sb="0" eb="1">
      <t>ユカ</t>
    </rPh>
    <phoneticPr fontId="6"/>
  </si>
  <si>
    <t>材工共</t>
    <rPh sb="0" eb="1">
      <t>ザイ</t>
    </rPh>
    <rPh sb="1" eb="2">
      <t>コウ</t>
    </rPh>
    <rPh sb="2" eb="3">
      <t>トモ</t>
    </rPh>
    <phoneticPr fontId="6"/>
  </si>
  <si>
    <t>機器損料</t>
    <rPh sb="0" eb="2">
      <t>キキ</t>
    </rPh>
    <rPh sb="2" eb="4">
      <t>ソンリョウ</t>
    </rPh>
    <phoneticPr fontId="6"/>
  </si>
  <si>
    <t>設置・撤去費</t>
    <rPh sb="0" eb="2">
      <t>セッチ</t>
    </rPh>
    <rPh sb="3" eb="5">
      <t>テッキョ</t>
    </rPh>
    <rPh sb="5" eb="6">
      <t>ヒ</t>
    </rPh>
    <phoneticPr fontId="6"/>
  </si>
  <si>
    <t>ロッカーその他設備</t>
    <rPh sb="6" eb="7">
      <t>タ</t>
    </rPh>
    <rPh sb="7" eb="9">
      <t>セツビ</t>
    </rPh>
    <phoneticPr fontId="6"/>
  </si>
  <si>
    <t>設備損料</t>
    <rPh sb="0" eb="2">
      <t>セツビ</t>
    </rPh>
    <rPh sb="2" eb="4">
      <t>ソンリョウ</t>
    </rPh>
    <phoneticPr fontId="7"/>
  </si>
  <si>
    <t>自動濁度計含む</t>
    <rPh sb="0" eb="2">
      <t>ジドウ</t>
    </rPh>
    <rPh sb="2" eb="4">
      <t>ダクド</t>
    </rPh>
    <rPh sb="4" eb="5">
      <t>ケイ</t>
    </rPh>
    <rPh sb="5" eb="6">
      <t>フク</t>
    </rPh>
    <phoneticPr fontId="6"/>
  </si>
  <si>
    <t>薬品費</t>
    <rPh sb="0" eb="2">
      <t>ヤクヒン</t>
    </rPh>
    <rPh sb="2" eb="3">
      <t>ヒ</t>
    </rPh>
    <phoneticPr fontId="7"/>
  </si>
  <si>
    <t>運転管理費</t>
    <rPh sb="0" eb="2">
      <t>ウンテン</t>
    </rPh>
    <rPh sb="2" eb="5">
      <t>カンリヒ</t>
    </rPh>
    <phoneticPr fontId="7"/>
  </si>
  <si>
    <t>レベル3用</t>
    <rPh sb="4" eb="5">
      <t>ヨウ</t>
    </rPh>
    <phoneticPr fontId="7"/>
  </si>
  <si>
    <t>化学防護服</t>
    <rPh sb="0" eb="2">
      <t>カガク</t>
    </rPh>
    <rPh sb="2" eb="5">
      <t>ボウゴフク</t>
    </rPh>
    <phoneticPr fontId="7"/>
  </si>
  <si>
    <t>全面型プレッシャデマンド形</t>
    <rPh sb="0" eb="2">
      <t>ゼンメン</t>
    </rPh>
    <rPh sb="2" eb="3">
      <t>ガタ</t>
    </rPh>
    <rPh sb="12" eb="13">
      <t>カタチ</t>
    </rPh>
    <phoneticPr fontId="7"/>
  </si>
  <si>
    <t>エアラインマスク</t>
    <phoneticPr fontId="6"/>
  </si>
  <si>
    <t>個</t>
    <rPh sb="0" eb="1">
      <t>コ</t>
    </rPh>
    <phoneticPr fontId="7"/>
  </si>
  <si>
    <t>吸収缶</t>
    <rPh sb="0" eb="2">
      <t>キュウシュウ</t>
    </rPh>
    <rPh sb="2" eb="3">
      <t>カン</t>
    </rPh>
    <phoneticPr fontId="7"/>
  </si>
  <si>
    <t>レベル2用</t>
    <rPh sb="4" eb="5">
      <t>ヨウ</t>
    </rPh>
    <phoneticPr fontId="7"/>
  </si>
  <si>
    <t>半面型防毒・防塵マスク</t>
    <rPh sb="0" eb="2">
      <t>ハンメン</t>
    </rPh>
    <rPh sb="2" eb="3">
      <t>ガタ</t>
    </rPh>
    <rPh sb="3" eb="5">
      <t>ボウドク</t>
    </rPh>
    <rPh sb="6" eb="8">
      <t>ボウジン</t>
    </rPh>
    <phoneticPr fontId="7"/>
  </si>
  <si>
    <t>レベル1用</t>
    <rPh sb="4" eb="5">
      <t>ヨウ</t>
    </rPh>
    <phoneticPr fontId="7"/>
  </si>
  <si>
    <t>防塵マスク</t>
    <rPh sb="0" eb="2">
      <t>ボウジン</t>
    </rPh>
    <phoneticPr fontId="6"/>
  </si>
  <si>
    <t>化学防護長靴</t>
    <rPh sb="0" eb="2">
      <t>カガク</t>
    </rPh>
    <rPh sb="2" eb="4">
      <t>ボウゴ</t>
    </rPh>
    <rPh sb="4" eb="6">
      <t>ナガグツ</t>
    </rPh>
    <phoneticPr fontId="7"/>
  </si>
  <si>
    <t>各レベル共通</t>
    <rPh sb="0" eb="1">
      <t>カク</t>
    </rPh>
    <rPh sb="4" eb="6">
      <t>キョウツウ</t>
    </rPh>
    <phoneticPr fontId="6"/>
  </si>
  <si>
    <t>化学防護手袋</t>
    <rPh sb="0" eb="2">
      <t>カガク</t>
    </rPh>
    <rPh sb="2" eb="4">
      <t>ボウゴ</t>
    </rPh>
    <rPh sb="4" eb="6">
      <t>テブクロ</t>
    </rPh>
    <phoneticPr fontId="7"/>
  </si>
  <si>
    <t>その他消耗品</t>
    <rPh sb="2" eb="3">
      <t>タ</t>
    </rPh>
    <rPh sb="3" eb="5">
      <t>ショウモウ</t>
    </rPh>
    <rPh sb="5" eb="6">
      <t>ヒン</t>
    </rPh>
    <phoneticPr fontId="6"/>
  </si>
  <si>
    <t>送気設備</t>
    <rPh sb="0" eb="1">
      <t>ソウ</t>
    </rPh>
    <rPh sb="1" eb="2">
      <t>キ</t>
    </rPh>
    <rPh sb="2" eb="4">
      <t>セツビ</t>
    </rPh>
    <phoneticPr fontId="6"/>
  </si>
  <si>
    <t>コンプレッサー</t>
    <phoneticPr fontId="6"/>
  </si>
  <si>
    <t>空気清浄機</t>
    <rPh sb="0" eb="2">
      <t>クウキ</t>
    </rPh>
    <rPh sb="2" eb="4">
      <t>セイジョウ</t>
    </rPh>
    <rPh sb="4" eb="5">
      <t>キ</t>
    </rPh>
    <phoneticPr fontId="6"/>
  </si>
  <si>
    <t>そのた設備</t>
    <rPh sb="3" eb="5">
      <t>セツビ</t>
    </rPh>
    <phoneticPr fontId="6"/>
  </si>
  <si>
    <t>洗浄用機器</t>
    <rPh sb="0" eb="3">
      <t>センジョウヨウ</t>
    </rPh>
    <rPh sb="3" eb="5">
      <t>キキ</t>
    </rPh>
    <phoneticPr fontId="7"/>
  </si>
  <si>
    <t>高圧洗浄車</t>
    <rPh sb="0" eb="2">
      <t>コウアツ</t>
    </rPh>
    <rPh sb="2" eb="4">
      <t>センジョウ</t>
    </rPh>
    <rPh sb="4" eb="5">
      <t>シャ</t>
    </rPh>
    <phoneticPr fontId="7"/>
  </si>
  <si>
    <t>無筋</t>
    <rPh sb="0" eb="2">
      <t>ムキン</t>
    </rPh>
    <phoneticPr fontId="6"/>
  </si>
  <si>
    <t>捨コン　</t>
    <rPh sb="0" eb="1">
      <t>ステ</t>
    </rPh>
    <phoneticPr fontId="6"/>
  </si>
  <si>
    <t>S造建物上屋取り壊し</t>
    <rPh sb="1" eb="2">
      <t>ゾウ</t>
    </rPh>
    <rPh sb="2" eb="4">
      <t>タテモノ</t>
    </rPh>
    <rPh sb="4" eb="6">
      <t>ウワヤ</t>
    </rPh>
    <rPh sb="6" eb="7">
      <t>ト</t>
    </rPh>
    <rPh sb="8" eb="9">
      <t>コワ</t>
    </rPh>
    <phoneticPr fontId="6"/>
  </si>
  <si>
    <t>躯体コンクリート</t>
    <rPh sb="0" eb="2">
      <t>クタイ</t>
    </rPh>
    <phoneticPr fontId="6"/>
  </si>
  <si>
    <t>ｍ</t>
    <phoneticPr fontId="38"/>
  </si>
  <si>
    <t>施工中</t>
    <rPh sb="0" eb="2">
      <t>セコウ</t>
    </rPh>
    <rPh sb="2" eb="3">
      <t>チュウ</t>
    </rPh>
    <phoneticPr fontId="6"/>
  </si>
  <si>
    <t>連続監視</t>
    <rPh sb="0" eb="2">
      <t>レンゾク</t>
    </rPh>
    <rPh sb="2" eb="4">
      <t>カンシ</t>
    </rPh>
    <phoneticPr fontId="6"/>
  </si>
  <si>
    <t>作業環境測定</t>
    <rPh sb="0" eb="2">
      <t>サギョウ</t>
    </rPh>
    <rPh sb="2" eb="4">
      <t>カンキョウ</t>
    </rPh>
    <rPh sb="4" eb="6">
      <t>ソクテイ</t>
    </rPh>
    <phoneticPr fontId="6"/>
  </si>
  <si>
    <t>大気</t>
    <rPh sb="0" eb="2">
      <t>タイキ</t>
    </rPh>
    <phoneticPr fontId="6"/>
  </si>
  <si>
    <t>東西南北</t>
    <rPh sb="0" eb="2">
      <t>トウザイ</t>
    </rPh>
    <rPh sb="2" eb="4">
      <t>ナンボク</t>
    </rPh>
    <phoneticPr fontId="6"/>
  </si>
  <si>
    <t>土壌</t>
    <rPh sb="0" eb="2">
      <t>ドジョウ</t>
    </rPh>
    <phoneticPr fontId="6"/>
  </si>
  <si>
    <t>サンプリング作業</t>
    <rPh sb="6" eb="8">
      <t>サギョウ</t>
    </rPh>
    <phoneticPr fontId="6"/>
  </si>
  <si>
    <t>施工後</t>
    <rPh sb="0" eb="2">
      <t>セコウ</t>
    </rPh>
    <rPh sb="2" eb="3">
      <t>ゴ</t>
    </rPh>
    <phoneticPr fontId="6"/>
  </si>
  <si>
    <t>移入土</t>
    <rPh sb="0" eb="2">
      <t>イニュウ</t>
    </rPh>
    <rPh sb="2" eb="3">
      <t>ド</t>
    </rPh>
    <phoneticPr fontId="6"/>
  </si>
  <si>
    <t>機器・設備解体鉄類</t>
    <rPh sb="0" eb="1">
      <t>キ</t>
    </rPh>
    <rPh sb="1" eb="2">
      <t>キ</t>
    </rPh>
    <rPh sb="3" eb="5">
      <t>セツビ</t>
    </rPh>
    <rPh sb="5" eb="7">
      <t>カイタイ</t>
    </rPh>
    <rPh sb="7" eb="8">
      <t>テツ</t>
    </rPh>
    <rPh sb="8" eb="9">
      <t>ルイ</t>
    </rPh>
    <phoneticPr fontId="6"/>
  </si>
  <si>
    <t>㎏</t>
    <phoneticPr fontId="6"/>
  </si>
  <si>
    <t>売却</t>
    <rPh sb="0" eb="2">
      <t>バイキャク</t>
    </rPh>
    <phoneticPr fontId="7"/>
  </si>
  <si>
    <t>一般産業廃棄物</t>
    <rPh sb="0" eb="2">
      <t>イッパン</t>
    </rPh>
    <rPh sb="2" eb="4">
      <t>サンギョウ</t>
    </rPh>
    <rPh sb="4" eb="7">
      <t>ハイキブツ</t>
    </rPh>
    <phoneticPr fontId="6"/>
  </si>
  <si>
    <t>機器類</t>
    <rPh sb="0" eb="2">
      <t>キキ</t>
    </rPh>
    <rPh sb="2" eb="3">
      <t>ルイ</t>
    </rPh>
    <phoneticPr fontId="6"/>
  </si>
  <si>
    <t>アスベスト関係産業廃棄物</t>
    <rPh sb="5" eb="7">
      <t>カンケイ</t>
    </rPh>
    <rPh sb="7" eb="9">
      <t>サンギョウ</t>
    </rPh>
    <rPh sb="9" eb="12">
      <t>ハイキブツ</t>
    </rPh>
    <phoneticPr fontId="6"/>
  </si>
  <si>
    <t>飛散性アスベスト</t>
    <rPh sb="0" eb="2">
      <t>ヒサン</t>
    </rPh>
    <rPh sb="2" eb="3">
      <t>セイ</t>
    </rPh>
    <phoneticPr fontId="6"/>
  </si>
  <si>
    <t>特別管理産業廃棄物</t>
    <rPh sb="0" eb="2">
      <t>トクベツ</t>
    </rPh>
    <rPh sb="2" eb="4">
      <t>カンリ</t>
    </rPh>
    <rPh sb="4" eb="6">
      <t>サンギョウ</t>
    </rPh>
    <rPh sb="6" eb="9">
      <t>ハイキブツ</t>
    </rPh>
    <phoneticPr fontId="6"/>
  </si>
  <si>
    <t>ダイオキシン類関係産業廃棄物</t>
    <rPh sb="6" eb="7">
      <t>ルイ</t>
    </rPh>
    <rPh sb="7" eb="9">
      <t>カンケイ</t>
    </rPh>
    <rPh sb="9" eb="11">
      <t>サンギョウ</t>
    </rPh>
    <rPh sb="11" eb="14">
      <t>ハイキブツ</t>
    </rPh>
    <phoneticPr fontId="6"/>
  </si>
  <si>
    <t>プレ洗浄時発生灰</t>
    <rPh sb="2" eb="4">
      <t>センジョウ</t>
    </rPh>
    <rPh sb="4" eb="5">
      <t>ジ</t>
    </rPh>
    <rPh sb="5" eb="7">
      <t>ハッセイ</t>
    </rPh>
    <rPh sb="7" eb="8">
      <t>ハイ</t>
    </rPh>
    <phoneticPr fontId="6"/>
  </si>
  <si>
    <t>ダイオキシン類保護具</t>
    <rPh sb="6" eb="7">
      <t>ルイ</t>
    </rPh>
    <rPh sb="7" eb="9">
      <t>ホゴ</t>
    </rPh>
    <rPh sb="9" eb="10">
      <t>グ</t>
    </rPh>
    <phoneticPr fontId="6"/>
  </si>
  <si>
    <t>直接工事費</t>
    <rPh sb="0" eb="2">
      <t>チョクセツ</t>
    </rPh>
    <rPh sb="2" eb="4">
      <t>コウジ</t>
    </rPh>
    <rPh sb="4" eb="5">
      <t>ヒ</t>
    </rPh>
    <phoneticPr fontId="6"/>
  </si>
  <si>
    <t>(純工事費）</t>
    <rPh sb="1" eb="2">
      <t>ジュン</t>
    </rPh>
    <rPh sb="2" eb="4">
      <t>コウジ</t>
    </rPh>
    <rPh sb="4" eb="5">
      <t>ヒ</t>
    </rPh>
    <phoneticPr fontId="38"/>
  </si>
  <si>
    <t>(工事原価）</t>
    <rPh sb="1" eb="3">
      <t>コウジ</t>
    </rPh>
    <rPh sb="3" eb="5">
      <t>ゲンカ</t>
    </rPh>
    <phoneticPr fontId="38"/>
  </si>
  <si>
    <t>消費税相当額</t>
    <rPh sb="0" eb="3">
      <t>ショウヒゼイ</t>
    </rPh>
    <rPh sb="3" eb="5">
      <t>ソウトウ</t>
    </rPh>
    <rPh sb="5" eb="6">
      <t>ガク</t>
    </rPh>
    <phoneticPr fontId="38"/>
  </si>
  <si>
    <t>番号</t>
    <rPh sb="0" eb="2">
      <t>バンゴウ</t>
    </rPh>
    <phoneticPr fontId="7"/>
  </si>
  <si>
    <t>直接仮設工事</t>
    <rPh sb="0" eb="2">
      <t>チョクセツ</t>
    </rPh>
    <phoneticPr fontId="6"/>
  </si>
  <si>
    <t>除染工事</t>
  </si>
  <si>
    <t>建屋解体工事（工場棟）</t>
    <rPh sb="0" eb="2">
      <t>タテヤ</t>
    </rPh>
    <rPh sb="2" eb="4">
      <t>カイタイ</t>
    </rPh>
    <rPh sb="4" eb="6">
      <t>コウジ</t>
    </rPh>
    <rPh sb="7" eb="9">
      <t>コウジョウ</t>
    </rPh>
    <rPh sb="9" eb="10">
      <t>トウ</t>
    </rPh>
    <phoneticPr fontId="6"/>
  </si>
  <si>
    <t>煙突解体工事</t>
    <rPh sb="0" eb="2">
      <t>エントツ</t>
    </rPh>
    <rPh sb="2" eb="4">
      <t>カイタイ</t>
    </rPh>
    <rPh sb="4" eb="6">
      <t>コウジ</t>
    </rPh>
    <phoneticPr fontId="6"/>
  </si>
  <si>
    <t>付帯施設解体工事</t>
    <rPh sb="0" eb="2">
      <t>フタイ</t>
    </rPh>
    <rPh sb="2" eb="4">
      <t>シセツ</t>
    </rPh>
    <rPh sb="4" eb="6">
      <t>カイタイ</t>
    </rPh>
    <rPh sb="6" eb="8">
      <t>コウジ</t>
    </rPh>
    <phoneticPr fontId="6"/>
  </si>
  <si>
    <t>外構解体工事</t>
    <rPh sb="0" eb="2">
      <t>ガイコウ</t>
    </rPh>
    <rPh sb="2" eb="4">
      <t>カイタイ</t>
    </rPh>
    <rPh sb="4" eb="6">
      <t>コウジ</t>
    </rPh>
    <phoneticPr fontId="6"/>
  </si>
  <si>
    <t>直接経費</t>
    <rPh sb="0" eb="2">
      <t>チョクセツ</t>
    </rPh>
    <rPh sb="2" eb="4">
      <t>ケイヒ</t>
    </rPh>
    <phoneticPr fontId="6"/>
  </si>
  <si>
    <t>汚染物除去確認等工事</t>
    <rPh sb="0" eb="2">
      <t>オセン</t>
    </rPh>
    <rPh sb="2" eb="3">
      <t>ブツ</t>
    </rPh>
    <rPh sb="3" eb="5">
      <t>ジョキョ</t>
    </rPh>
    <rPh sb="5" eb="7">
      <t>カクニン</t>
    </rPh>
    <rPh sb="7" eb="8">
      <t>トウ</t>
    </rPh>
    <rPh sb="8" eb="10">
      <t>コウジ</t>
    </rPh>
    <phoneticPr fontId="6"/>
  </si>
  <si>
    <t>有価物運搬・売却</t>
    <rPh sb="0" eb="3">
      <t>ユウカブツ</t>
    </rPh>
    <rPh sb="3" eb="5">
      <t>ウンパン</t>
    </rPh>
    <rPh sb="6" eb="8">
      <t>バイキャク</t>
    </rPh>
    <phoneticPr fontId="6"/>
  </si>
  <si>
    <t>外部足場</t>
    <rPh sb="0" eb="2">
      <t>ガイブ</t>
    </rPh>
    <rPh sb="2" eb="4">
      <t>アシバ</t>
    </rPh>
    <phoneticPr fontId="38"/>
  </si>
  <si>
    <t>内部足場</t>
    <rPh sb="0" eb="2">
      <t>ナイブ</t>
    </rPh>
    <rPh sb="2" eb="4">
      <t>アシバ</t>
    </rPh>
    <phoneticPr fontId="38"/>
  </si>
  <si>
    <t>煙突</t>
    <rPh sb="0" eb="2">
      <t>エントツ</t>
    </rPh>
    <phoneticPr fontId="6"/>
  </si>
  <si>
    <t>手すり先行足場</t>
    <rPh sb="0" eb="1">
      <t>テ</t>
    </rPh>
    <rPh sb="3" eb="5">
      <t>センコウ</t>
    </rPh>
    <rPh sb="5" eb="7">
      <t>アシバ</t>
    </rPh>
    <phoneticPr fontId="5"/>
  </si>
  <si>
    <t>階段含む</t>
    <rPh sb="0" eb="2">
      <t>カイダン</t>
    </rPh>
    <rPh sb="2" eb="3">
      <t>フク</t>
    </rPh>
    <phoneticPr fontId="5"/>
  </si>
  <si>
    <t>1.密閉養生</t>
    <rPh sb="2" eb="4">
      <t>ミッペイ</t>
    </rPh>
    <rPh sb="4" eb="6">
      <t>ヨウジョウ</t>
    </rPh>
    <phoneticPr fontId="38"/>
  </si>
  <si>
    <t>箇所</t>
    <rPh sb="0" eb="2">
      <t>カショ</t>
    </rPh>
    <phoneticPr fontId="7"/>
  </si>
  <si>
    <t>までの期間</t>
    <rPh sb="3" eb="5">
      <t>キカン</t>
    </rPh>
    <phoneticPr fontId="6"/>
  </si>
  <si>
    <t>科目名称3.除染工事</t>
    <rPh sb="0" eb="2">
      <t>カモク</t>
    </rPh>
    <rPh sb="2" eb="4">
      <t>メイショウ</t>
    </rPh>
    <rPh sb="6" eb="8">
      <t>ジョセン</t>
    </rPh>
    <rPh sb="8" eb="10">
      <t>コウジ</t>
    </rPh>
    <phoneticPr fontId="7"/>
  </si>
  <si>
    <t>75㎏/㎡</t>
    <phoneticPr fontId="6"/>
  </si>
  <si>
    <t>土間コンクリート</t>
    <rPh sb="0" eb="2">
      <t>ドマ</t>
    </rPh>
    <phoneticPr fontId="6"/>
  </si>
  <si>
    <t>RC造</t>
    <rPh sb="2" eb="3">
      <t>ゾウ</t>
    </rPh>
    <phoneticPr fontId="6"/>
  </si>
  <si>
    <t>アスファルト舗装</t>
    <rPh sb="6" eb="8">
      <t>ホソウ</t>
    </rPh>
    <phoneticPr fontId="38"/>
  </si>
  <si>
    <t>密粒アスコン</t>
    <rPh sb="0" eb="2">
      <t>ミツリュウ</t>
    </rPh>
    <phoneticPr fontId="38"/>
  </si>
  <si>
    <t>路盤材撤去</t>
    <rPh sb="0" eb="2">
      <t>ロバン</t>
    </rPh>
    <rPh sb="2" eb="3">
      <t>ザイ</t>
    </rPh>
    <rPh sb="3" eb="5">
      <t>テッキョ</t>
    </rPh>
    <phoneticPr fontId="38"/>
  </si>
  <si>
    <t>電気料金</t>
    <rPh sb="0" eb="2">
      <t>デンキ</t>
    </rPh>
    <rPh sb="2" eb="4">
      <t>リョウキン</t>
    </rPh>
    <phoneticPr fontId="6"/>
  </si>
  <si>
    <t>損料・設置・撤去</t>
    <rPh sb="0" eb="2">
      <t>ソンリョウ</t>
    </rPh>
    <rPh sb="3" eb="5">
      <t>セッチ</t>
    </rPh>
    <rPh sb="6" eb="8">
      <t>テッキョ</t>
    </rPh>
    <phoneticPr fontId="6"/>
  </si>
  <si>
    <t>耐火物・コンクリート</t>
    <rPh sb="0" eb="3">
      <t>タイカブツ</t>
    </rPh>
    <phoneticPr fontId="6"/>
  </si>
  <si>
    <t>報告書まとめ</t>
    <rPh sb="0" eb="3">
      <t>ホウコクショ</t>
    </rPh>
    <phoneticPr fontId="6"/>
  </si>
  <si>
    <t>アスファルト塊</t>
    <rPh sb="6" eb="7">
      <t>カイ</t>
    </rPh>
    <phoneticPr fontId="6"/>
  </si>
  <si>
    <t>陶磁器類</t>
    <rPh sb="0" eb="3">
      <t>トウジキ</t>
    </rPh>
    <rPh sb="3" eb="4">
      <t>ルイ</t>
    </rPh>
    <phoneticPr fontId="6"/>
  </si>
  <si>
    <t>ｸﾗｯｼｬｰﾗﾝ</t>
    <phoneticPr fontId="38"/>
  </si>
  <si>
    <t>H3</t>
  </si>
  <si>
    <t>H4</t>
  </si>
  <si>
    <t>ガラス</t>
  </si>
  <si>
    <t>ダイオキシン類血中濃度</t>
    <rPh sb="6" eb="7">
      <t>ルイ</t>
    </rPh>
    <rPh sb="7" eb="9">
      <t>ケッチュウ</t>
    </rPh>
    <rPh sb="9" eb="11">
      <t>ノウド</t>
    </rPh>
    <phoneticPr fontId="6"/>
  </si>
  <si>
    <t>併行測定　A測定</t>
    <rPh sb="0" eb="2">
      <t>ヘイコウ</t>
    </rPh>
    <rPh sb="2" eb="4">
      <t>ソクテイ</t>
    </rPh>
    <rPh sb="6" eb="8">
      <t>ソクテイ</t>
    </rPh>
    <phoneticPr fontId="6"/>
  </si>
  <si>
    <t>材工共</t>
    <phoneticPr fontId="38"/>
  </si>
  <si>
    <t>脚立足場</t>
    <rPh sb="0" eb="2">
      <t>キャタツ</t>
    </rPh>
    <rPh sb="2" eb="4">
      <t>アシバ</t>
    </rPh>
    <phoneticPr fontId="38"/>
  </si>
  <si>
    <t>材工</t>
    <rPh sb="0" eb="2">
      <t>ザイコウ</t>
    </rPh>
    <phoneticPr fontId="38"/>
  </si>
  <si>
    <t>処理除染水</t>
    <rPh sb="0" eb="2">
      <t>ショリ</t>
    </rPh>
    <rPh sb="2" eb="4">
      <t>ジョセン</t>
    </rPh>
    <rPh sb="4" eb="5">
      <t>スイ</t>
    </rPh>
    <phoneticPr fontId="6"/>
  </si>
  <si>
    <t>ガス・粒子状共</t>
    <rPh sb="3" eb="5">
      <t>リュウシ</t>
    </rPh>
    <rPh sb="5" eb="6">
      <t>ジョウ</t>
    </rPh>
    <rPh sb="6" eb="7">
      <t>トモ</t>
    </rPh>
    <phoneticPr fontId="38"/>
  </si>
  <si>
    <t>粉じん濃度、負圧、濁度</t>
    <rPh sb="0" eb="1">
      <t>フン</t>
    </rPh>
    <rPh sb="3" eb="5">
      <t>ノウド</t>
    </rPh>
    <rPh sb="6" eb="8">
      <t>フアツ</t>
    </rPh>
    <rPh sb="9" eb="11">
      <t>ダクド</t>
    </rPh>
    <phoneticPr fontId="6"/>
  </si>
  <si>
    <t>ダイオキシン対策期間</t>
    <rPh sb="6" eb="8">
      <t>タイサク</t>
    </rPh>
    <rPh sb="8" eb="10">
      <t>キカン</t>
    </rPh>
    <phoneticPr fontId="38"/>
  </si>
  <si>
    <t>込みガラ</t>
    <rPh sb="0" eb="1">
      <t>コ</t>
    </rPh>
    <phoneticPr fontId="37"/>
  </si>
  <si>
    <t>用水使用料</t>
    <rPh sb="0" eb="2">
      <t>ヨウスイ</t>
    </rPh>
    <rPh sb="2" eb="4">
      <t>シヨウ</t>
    </rPh>
    <rPh sb="4" eb="5">
      <t>リョウ</t>
    </rPh>
    <phoneticPr fontId="6"/>
  </si>
  <si>
    <t>垂直養生</t>
    <rPh sb="0" eb="2">
      <t>スイチョク</t>
    </rPh>
    <rPh sb="2" eb="4">
      <t>ヨウジョウ</t>
    </rPh>
    <phoneticPr fontId="38"/>
  </si>
  <si>
    <t>グリーンネット</t>
    <phoneticPr fontId="38"/>
  </si>
  <si>
    <t>科目名称2-7ダイオキシン類除去用仮設工事（保護具）</t>
    <rPh sb="0" eb="2">
      <t>カモク</t>
    </rPh>
    <rPh sb="2" eb="4">
      <t>メイショウ</t>
    </rPh>
    <rPh sb="13" eb="14">
      <t>ルイ</t>
    </rPh>
    <rPh sb="14" eb="16">
      <t>ジョキョ</t>
    </rPh>
    <rPh sb="16" eb="17">
      <t>ヨウ</t>
    </rPh>
    <rPh sb="17" eb="19">
      <t>カセツ</t>
    </rPh>
    <rPh sb="19" eb="21">
      <t>コウジ</t>
    </rPh>
    <rPh sb="22" eb="24">
      <t>ホゴ</t>
    </rPh>
    <rPh sb="24" eb="25">
      <t>グ</t>
    </rPh>
    <phoneticPr fontId="7"/>
  </si>
  <si>
    <t>掘削含む</t>
    <rPh sb="0" eb="2">
      <t>クッサク</t>
    </rPh>
    <rPh sb="2" eb="3">
      <t>フク</t>
    </rPh>
    <phoneticPr fontId="38"/>
  </si>
  <si>
    <t>掘削含む</t>
    <rPh sb="0" eb="2">
      <t>クッサク</t>
    </rPh>
    <rPh sb="2" eb="3">
      <t>フク</t>
    </rPh>
    <phoneticPr fontId="6"/>
  </si>
  <si>
    <t>設置.撤去</t>
    <rPh sb="0" eb="2">
      <t>セッチ</t>
    </rPh>
    <rPh sb="3" eb="5">
      <t>テッキョ</t>
    </rPh>
    <phoneticPr fontId="38"/>
  </si>
  <si>
    <t>配管設置</t>
    <rPh sb="0" eb="2">
      <t>ハイカン</t>
    </rPh>
    <rPh sb="2" eb="4">
      <t>セッチ</t>
    </rPh>
    <phoneticPr fontId="7"/>
  </si>
  <si>
    <t>防液堤設置</t>
    <rPh sb="0" eb="1">
      <t>ボウ</t>
    </rPh>
    <rPh sb="1" eb="2">
      <t>エキ</t>
    </rPh>
    <rPh sb="2" eb="3">
      <t>テイ</t>
    </rPh>
    <rPh sb="3" eb="5">
      <t>セッチ</t>
    </rPh>
    <phoneticPr fontId="6"/>
  </si>
  <si>
    <t>CB</t>
    <phoneticPr fontId="38"/>
  </si>
  <si>
    <t>集積・積込共</t>
    <rPh sb="0" eb="2">
      <t>シュウセキ</t>
    </rPh>
    <rPh sb="3" eb="5">
      <t>ツミコミ</t>
    </rPh>
    <rPh sb="5" eb="6">
      <t>トモ</t>
    </rPh>
    <phoneticPr fontId="38"/>
  </si>
  <si>
    <t>架m2</t>
    <rPh sb="0" eb="1">
      <t>カ</t>
    </rPh>
    <phoneticPr fontId="38"/>
  </si>
  <si>
    <t>m2</t>
    <phoneticPr fontId="38"/>
  </si>
  <si>
    <t>ｔ＝50　</t>
    <phoneticPr fontId="38"/>
  </si>
  <si>
    <t>科目名称　4.機器解体工事</t>
    <rPh sb="0" eb="2">
      <t>カモク</t>
    </rPh>
    <rPh sb="2" eb="4">
      <t>メイショウ</t>
    </rPh>
    <rPh sb="7" eb="9">
      <t>キキ</t>
    </rPh>
    <rPh sb="9" eb="11">
      <t>カイタイ</t>
    </rPh>
    <rPh sb="11" eb="13">
      <t>コウジ</t>
    </rPh>
    <phoneticPr fontId="7"/>
  </si>
  <si>
    <t>最終残水・最終汚泥</t>
    <rPh sb="0" eb="2">
      <t>サイシュウ</t>
    </rPh>
    <rPh sb="2" eb="3">
      <t>ザン</t>
    </rPh>
    <rPh sb="3" eb="4">
      <t>スイ</t>
    </rPh>
    <rPh sb="5" eb="7">
      <t>サイシュウ</t>
    </rPh>
    <rPh sb="7" eb="9">
      <t>オデイ</t>
    </rPh>
    <phoneticPr fontId="6"/>
  </si>
  <si>
    <t>血液採取</t>
    <rPh sb="0" eb="2">
      <t>ケツエキ</t>
    </rPh>
    <rPh sb="2" eb="4">
      <t>サイシュ</t>
    </rPh>
    <phoneticPr fontId="6"/>
  </si>
  <si>
    <t>血液分析</t>
    <rPh sb="0" eb="2">
      <t>ケツエキ</t>
    </rPh>
    <rPh sb="2" eb="4">
      <t>ブンセキ</t>
    </rPh>
    <phoneticPr fontId="6"/>
  </si>
  <si>
    <t>印</t>
    <rPh sb="0" eb="1">
      <t>イン</t>
    </rPh>
    <phoneticPr fontId="38"/>
  </si>
  <si>
    <t>会社名</t>
    <rPh sb="0" eb="2">
      <t>カイシャ</t>
    </rPh>
    <rPh sb="2" eb="3">
      <t>メイ</t>
    </rPh>
    <phoneticPr fontId="38"/>
  </si>
  <si>
    <t>キュービクル或いは発電機</t>
    <rPh sb="6" eb="7">
      <t>アル</t>
    </rPh>
    <rPh sb="9" eb="12">
      <t>ハツデンキ</t>
    </rPh>
    <phoneticPr fontId="6"/>
  </si>
  <si>
    <t>使用電気料金或い燃料費</t>
    <rPh sb="0" eb="2">
      <t>シヨウ</t>
    </rPh>
    <rPh sb="2" eb="4">
      <t>デンキ</t>
    </rPh>
    <rPh sb="4" eb="6">
      <t>リョウキン</t>
    </rPh>
    <rPh sb="6" eb="7">
      <t>アル</t>
    </rPh>
    <rPh sb="8" eb="10">
      <t>ネンリョウ</t>
    </rPh>
    <rPh sb="10" eb="11">
      <t>ヒ</t>
    </rPh>
    <phoneticPr fontId="6"/>
  </si>
  <si>
    <t>設備</t>
    <rPh sb="0" eb="2">
      <t>セツビ</t>
    </rPh>
    <phoneticPr fontId="6"/>
  </si>
  <si>
    <t>上水</t>
    <rPh sb="0" eb="2">
      <t>ジョウスイ</t>
    </rPh>
    <phoneticPr fontId="38"/>
  </si>
  <si>
    <t>上水引込工事</t>
    <rPh sb="0" eb="2">
      <t>ジョウスイ</t>
    </rPh>
    <rPh sb="2" eb="4">
      <t>ヒキコミ</t>
    </rPh>
    <rPh sb="4" eb="6">
      <t>コウジ</t>
    </rPh>
    <phoneticPr fontId="38"/>
  </si>
  <si>
    <t>メーター費</t>
    <rPh sb="4" eb="5">
      <t>ヒ</t>
    </rPh>
    <phoneticPr fontId="38"/>
  </si>
  <si>
    <t>廃棄物処分</t>
    <rPh sb="0" eb="3">
      <t>ハイキブツ</t>
    </rPh>
    <rPh sb="3" eb="5">
      <t>ショブン</t>
    </rPh>
    <phoneticPr fontId="6"/>
  </si>
  <si>
    <t>内装解体用</t>
    <rPh sb="0" eb="2">
      <t>ナイソウ</t>
    </rPh>
    <rPh sb="2" eb="5">
      <t>カイタイヨウ</t>
    </rPh>
    <phoneticPr fontId="6"/>
  </si>
  <si>
    <t>防音シート</t>
    <rPh sb="0" eb="2">
      <t>ボウオン</t>
    </rPh>
    <phoneticPr fontId="38"/>
  </si>
  <si>
    <t>工場棟居室</t>
    <rPh sb="0" eb="2">
      <t>コウジョウ</t>
    </rPh>
    <rPh sb="2" eb="3">
      <t>トウ</t>
    </rPh>
    <rPh sb="3" eb="5">
      <t>キョシツ</t>
    </rPh>
    <phoneticPr fontId="6"/>
  </si>
  <si>
    <t>レベル3作業</t>
    <rPh sb="4" eb="6">
      <t>サギョウ</t>
    </rPh>
    <phoneticPr fontId="6"/>
  </si>
  <si>
    <t>レベル2作業</t>
    <rPh sb="4" eb="6">
      <t>サギョウ</t>
    </rPh>
    <phoneticPr fontId="38"/>
  </si>
  <si>
    <t>機器洗浄</t>
    <rPh sb="0" eb="2">
      <t>キキ</t>
    </rPh>
    <rPh sb="2" eb="4">
      <t>センジョウ</t>
    </rPh>
    <phoneticPr fontId="6"/>
  </si>
  <si>
    <t>機器解体中散水</t>
    <rPh sb="0" eb="2">
      <t>キキ</t>
    </rPh>
    <rPh sb="2" eb="4">
      <t>カイタイ</t>
    </rPh>
    <rPh sb="4" eb="5">
      <t>チュウ</t>
    </rPh>
    <rPh sb="5" eb="7">
      <t>サンスイ</t>
    </rPh>
    <phoneticPr fontId="38"/>
  </si>
  <si>
    <t>レベル１作業</t>
    <rPh sb="4" eb="6">
      <t>サギョウ</t>
    </rPh>
    <phoneticPr fontId="6"/>
  </si>
  <si>
    <t>ポスト洗浄</t>
    <rPh sb="3" eb="5">
      <t>センジョウ</t>
    </rPh>
    <phoneticPr fontId="38"/>
  </si>
  <si>
    <t>建築設備含む</t>
    <rPh sb="0" eb="2">
      <t>ケンチク</t>
    </rPh>
    <rPh sb="2" eb="4">
      <t>セツビ</t>
    </rPh>
    <rPh sb="4" eb="5">
      <t>フク</t>
    </rPh>
    <phoneticPr fontId="38"/>
  </si>
  <si>
    <t>1.受入供給設備</t>
    <rPh sb="2" eb="4">
      <t>ウケイレ</t>
    </rPh>
    <rPh sb="4" eb="6">
      <t>キョウキュウ</t>
    </rPh>
    <rPh sb="6" eb="8">
      <t>セツビ</t>
    </rPh>
    <phoneticPr fontId="38"/>
  </si>
  <si>
    <t>式</t>
    <rPh sb="0" eb="1">
      <t>シキ</t>
    </rPh>
    <phoneticPr fontId="38"/>
  </si>
  <si>
    <t xml:space="preserve">枠組 900 </t>
    <rPh sb="0" eb="1">
      <t>ワク</t>
    </rPh>
    <rPh sb="1" eb="2">
      <t>クミ</t>
    </rPh>
    <phoneticPr fontId="5"/>
  </si>
  <si>
    <t>基礎</t>
    <rPh sb="0" eb="2">
      <t>キソ</t>
    </rPh>
    <phoneticPr fontId="6"/>
  </si>
  <si>
    <t>掘削含む</t>
    <rPh sb="0" eb="3">
      <t>クッサクフク</t>
    </rPh>
    <phoneticPr fontId="6"/>
  </si>
  <si>
    <t>購入土</t>
    <rPh sb="0" eb="3">
      <t>コウニュウド</t>
    </rPh>
    <phoneticPr fontId="38"/>
  </si>
  <si>
    <t>屋根</t>
    <rPh sb="0" eb="2">
      <t>ヤネ</t>
    </rPh>
    <phoneticPr fontId="38"/>
  </si>
  <si>
    <t>2.前室</t>
    <rPh sb="2" eb="4">
      <t>ゼンシツ</t>
    </rPh>
    <phoneticPr fontId="38"/>
  </si>
  <si>
    <t>4.集じん装置</t>
    <rPh sb="2" eb="3">
      <t>シュウ</t>
    </rPh>
    <rPh sb="5" eb="7">
      <t>ソウチ</t>
    </rPh>
    <phoneticPr fontId="38"/>
  </si>
  <si>
    <t>5.クリーンルーム</t>
    <phoneticPr fontId="38"/>
  </si>
  <si>
    <t>6.仮設排水処理設備</t>
    <rPh sb="2" eb="6">
      <t>カセツハイスイ</t>
    </rPh>
    <rPh sb="6" eb="8">
      <t>ショリ</t>
    </rPh>
    <rPh sb="8" eb="10">
      <t>セツビ</t>
    </rPh>
    <phoneticPr fontId="38"/>
  </si>
  <si>
    <t>7.保護具</t>
    <rPh sb="2" eb="4">
      <t>ホゴ</t>
    </rPh>
    <rPh sb="4" eb="5">
      <t>グ</t>
    </rPh>
    <phoneticPr fontId="38"/>
  </si>
  <si>
    <t>科目名称　2-2ダイオキシン類除去用仮設工事(前室）</t>
    <rPh sb="0" eb="2">
      <t>カモク</t>
    </rPh>
    <rPh sb="2" eb="4">
      <t>メイショウ</t>
    </rPh>
    <rPh sb="14" eb="15">
      <t>ルイ</t>
    </rPh>
    <rPh sb="15" eb="17">
      <t>ジョキョ</t>
    </rPh>
    <rPh sb="17" eb="18">
      <t>ヨウ</t>
    </rPh>
    <rPh sb="18" eb="20">
      <t>カセツ</t>
    </rPh>
    <rPh sb="20" eb="22">
      <t>コウジ</t>
    </rPh>
    <rPh sb="23" eb="25">
      <t>ゼンシツ</t>
    </rPh>
    <phoneticPr fontId="7"/>
  </si>
  <si>
    <t>設置・撤去</t>
    <rPh sb="0" eb="2">
      <t>セッチ</t>
    </rPh>
    <rPh sb="3" eb="5">
      <t>テッキョ</t>
    </rPh>
    <phoneticPr fontId="6"/>
  </si>
  <si>
    <t>枠組み足場</t>
    <rPh sb="0" eb="2">
      <t>ワクグ</t>
    </rPh>
    <rPh sb="3" eb="5">
      <t>アシバ</t>
    </rPh>
    <phoneticPr fontId="6"/>
  </si>
  <si>
    <t>屋根材</t>
    <rPh sb="0" eb="1">
      <t>ヤ</t>
    </rPh>
    <rPh sb="1" eb="2">
      <t>ネ</t>
    </rPh>
    <rPh sb="2" eb="3">
      <t>ザイ</t>
    </rPh>
    <phoneticPr fontId="6"/>
  </si>
  <si>
    <t>鋼製シャッター</t>
    <rPh sb="0" eb="2">
      <t>コウセイ</t>
    </rPh>
    <phoneticPr fontId="6"/>
  </si>
  <si>
    <t>防液堤</t>
    <rPh sb="0" eb="1">
      <t>ボウ</t>
    </rPh>
    <rPh sb="1" eb="2">
      <t>エキ</t>
    </rPh>
    <rPh sb="2" eb="3">
      <t>テイ</t>
    </rPh>
    <phoneticPr fontId="6"/>
  </si>
  <si>
    <t>CB</t>
    <phoneticPr fontId="6"/>
  </si>
  <si>
    <t>その他資材</t>
    <rPh sb="2" eb="3">
      <t>タ</t>
    </rPh>
    <rPh sb="3" eb="5">
      <t>シザイ</t>
    </rPh>
    <phoneticPr fontId="6"/>
  </si>
  <si>
    <t>ハイウオッシャ</t>
    <phoneticPr fontId="6"/>
  </si>
  <si>
    <t>(リース）</t>
    <phoneticPr fontId="6"/>
  </si>
  <si>
    <t>4.負圧集じん装置</t>
    <rPh sb="2" eb="4">
      <t>フアツ</t>
    </rPh>
    <rPh sb="4" eb="5">
      <t>シュウ</t>
    </rPh>
    <rPh sb="7" eb="9">
      <t>ソウチ</t>
    </rPh>
    <phoneticPr fontId="6"/>
  </si>
  <si>
    <t>5.クリーンルーム</t>
    <phoneticPr fontId="7"/>
  </si>
  <si>
    <t>6.仮設排水処理設備</t>
    <rPh sb="2" eb="4">
      <t>カセツ</t>
    </rPh>
    <rPh sb="4" eb="6">
      <t>ハイスイ</t>
    </rPh>
    <rPh sb="6" eb="8">
      <t>ショリ</t>
    </rPh>
    <rPh sb="8" eb="10">
      <t>セツビ</t>
    </rPh>
    <phoneticPr fontId="7"/>
  </si>
  <si>
    <t>7.保護具</t>
    <rPh sb="2" eb="5">
      <t>ホゴグ</t>
    </rPh>
    <phoneticPr fontId="38"/>
  </si>
  <si>
    <t>1日4回交換</t>
    <rPh sb="1" eb="2">
      <t>ニチ</t>
    </rPh>
    <rPh sb="3" eb="4">
      <t>カイ</t>
    </rPh>
    <rPh sb="4" eb="6">
      <t>コウカン</t>
    </rPh>
    <phoneticPr fontId="38"/>
  </si>
  <si>
    <t>エアラインマスク監督員用</t>
    <rPh sb="8" eb="11">
      <t>カントクイン</t>
    </rPh>
    <rPh sb="11" eb="12">
      <t>ヨウ</t>
    </rPh>
    <phoneticPr fontId="6"/>
  </si>
  <si>
    <t>監督員用</t>
    <rPh sb="0" eb="3">
      <t>カントクイン</t>
    </rPh>
    <rPh sb="3" eb="4">
      <t>ヨウ</t>
    </rPh>
    <phoneticPr fontId="38"/>
  </si>
  <si>
    <t>機械洗浄</t>
    <rPh sb="0" eb="2">
      <t>キカイ</t>
    </rPh>
    <rPh sb="2" eb="4">
      <t>センジョウ</t>
    </rPh>
    <phoneticPr fontId="38"/>
  </si>
  <si>
    <t>その他機器</t>
    <rPh sb="2" eb="3">
      <t>タ</t>
    </rPh>
    <rPh sb="3" eb="5">
      <t>キキ</t>
    </rPh>
    <phoneticPr fontId="38"/>
  </si>
  <si>
    <t>保護衣・呼吸用保護具</t>
    <rPh sb="0" eb="2">
      <t>ホゴ</t>
    </rPh>
    <rPh sb="2" eb="3">
      <t>イ</t>
    </rPh>
    <rPh sb="4" eb="6">
      <t>コキュウ</t>
    </rPh>
    <rPh sb="6" eb="7">
      <t>ヨウ</t>
    </rPh>
    <rPh sb="7" eb="9">
      <t>ホゴ</t>
    </rPh>
    <rPh sb="9" eb="10">
      <t>グ</t>
    </rPh>
    <phoneticPr fontId="6"/>
  </si>
  <si>
    <t>環境測定</t>
    <rPh sb="0" eb="2">
      <t>カンキョウ</t>
    </rPh>
    <rPh sb="2" eb="4">
      <t>ソクテイ</t>
    </rPh>
    <phoneticPr fontId="38"/>
  </si>
  <si>
    <t>床プラスチックシート</t>
    <rPh sb="0" eb="1">
      <t>ユカ</t>
    </rPh>
    <phoneticPr fontId="6"/>
  </si>
  <si>
    <t>0.15㎜以上（2重）</t>
    <rPh sb="5" eb="7">
      <t>イジョウ</t>
    </rPh>
    <rPh sb="9" eb="10">
      <t>ジュウ</t>
    </rPh>
    <phoneticPr fontId="6"/>
  </si>
  <si>
    <t>壁プラスチックシート</t>
    <rPh sb="0" eb="1">
      <t>カベ</t>
    </rPh>
    <phoneticPr fontId="6"/>
  </si>
  <si>
    <t>0.08㎜以上(1重）</t>
    <rPh sb="5" eb="7">
      <t>イジョウ</t>
    </rPh>
    <rPh sb="9" eb="10">
      <t>ジュウ</t>
    </rPh>
    <phoneticPr fontId="6"/>
  </si>
  <si>
    <t>高性能真空掃除機</t>
    <rPh sb="0" eb="3">
      <t>コウセイノウ</t>
    </rPh>
    <rPh sb="3" eb="5">
      <t>シンクウ</t>
    </rPh>
    <rPh sb="5" eb="8">
      <t>ソウジキ</t>
    </rPh>
    <phoneticPr fontId="6"/>
  </si>
  <si>
    <t>廃棄袋</t>
    <rPh sb="0" eb="2">
      <t>ハイキ</t>
    </rPh>
    <rPh sb="2" eb="3">
      <t>ブクロ</t>
    </rPh>
    <phoneticPr fontId="6"/>
  </si>
  <si>
    <t>保護服</t>
    <rPh sb="0" eb="2">
      <t>ホゴ</t>
    </rPh>
    <rPh sb="2" eb="3">
      <t>フク</t>
    </rPh>
    <phoneticPr fontId="6"/>
  </si>
  <si>
    <t>保護マスク</t>
    <rPh sb="0" eb="2">
      <t>ホゴ</t>
    </rPh>
    <phoneticPr fontId="6"/>
  </si>
  <si>
    <t>保護手袋</t>
    <rPh sb="0" eb="2">
      <t>ホゴ</t>
    </rPh>
    <rPh sb="2" eb="4">
      <t>テブクロ</t>
    </rPh>
    <phoneticPr fontId="6"/>
  </si>
  <si>
    <t>か所</t>
    <rPh sb="1" eb="2">
      <t>ショ</t>
    </rPh>
    <phoneticPr fontId="38"/>
  </si>
  <si>
    <t>施工中</t>
    <rPh sb="0" eb="3">
      <t>セコウチュウ</t>
    </rPh>
    <phoneticPr fontId="38"/>
  </si>
  <si>
    <t>周辺4箇所</t>
    <rPh sb="0" eb="2">
      <t>シュウヘン</t>
    </rPh>
    <rPh sb="3" eb="5">
      <t>カショ</t>
    </rPh>
    <phoneticPr fontId="38"/>
  </si>
  <si>
    <t>最下段（地面）</t>
    <rPh sb="0" eb="3">
      <t>サイカダン</t>
    </rPh>
    <rPh sb="4" eb="6">
      <t>ジメン</t>
    </rPh>
    <phoneticPr fontId="38"/>
  </si>
  <si>
    <t>HEPAフィルタ付き</t>
    <rPh sb="8" eb="9">
      <t>ツ</t>
    </rPh>
    <phoneticPr fontId="38"/>
  </si>
  <si>
    <t>集じんカバー付き</t>
    <rPh sb="0" eb="1">
      <t>シュウ</t>
    </rPh>
    <rPh sb="6" eb="7">
      <t>ツ</t>
    </rPh>
    <phoneticPr fontId="38"/>
  </si>
  <si>
    <t>ディスクサンダ</t>
    <phoneticPr fontId="38"/>
  </si>
  <si>
    <t>材工共</t>
    <rPh sb="0" eb="2">
      <t>ザイコウ</t>
    </rPh>
    <rPh sb="2" eb="3">
      <t>トモ</t>
    </rPh>
    <phoneticPr fontId="38"/>
  </si>
  <si>
    <t>そのた必要器具</t>
    <rPh sb="3" eb="5">
      <t>ヒツヨウ</t>
    </rPh>
    <rPh sb="5" eb="7">
      <t>キグ</t>
    </rPh>
    <phoneticPr fontId="38"/>
  </si>
  <si>
    <t>剥離剤塗布</t>
    <rPh sb="0" eb="3">
      <t>ハクリザイ</t>
    </rPh>
    <rPh sb="3" eb="5">
      <t>トフ</t>
    </rPh>
    <phoneticPr fontId="38"/>
  </si>
  <si>
    <t>飛散防止剤塗布</t>
    <rPh sb="0" eb="2">
      <t>ヒサン</t>
    </rPh>
    <rPh sb="2" eb="5">
      <t>ボウシザイ</t>
    </rPh>
    <rPh sb="5" eb="7">
      <t>トフ</t>
    </rPh>
    <phoneticPr fontId="38"/>
  </si>
  <si>
    <t>廃棄物密封処理</t>
    <rPh sb="0" eb="3">
      <t>ハイキブツ</t>
    </rPh>
    <rPh sb="3" eb="5">
      <t>ミップウ</t>
    </rPh>
    <rPh sb="5" eb="7">
      <t>ショリ</t>
    </rPh>
    <phoneticPr fontId="38"/>
  </si>
  <si>
    <t>消耗品含む</t>
    <rPh sb="0" eb="3">
      <t>ショウモウヒン</t>
    </rPh>
    <rPh sb="3" eb="4">
      <t>フク</t>
    </rPh>
    <phoneticPr fontId="38"/>
  </si>
  <si>
    <t>1.外壁養生シート</t>
    <rPh sb="2" eb="4">
      <t>ガイヘキ</t>
    </rPh>
    <rPh sb="4" eb="6">
      <t>ヨウジョウ</t>
    </rPh>
    <phoneticPr fontId="6"/>
  </si>
  <si>
    <t>3.その他の機器</t>
    <rPh sb="4" eb="5">
      <t>タ</t>
    </rPh>
    <rPh sb="6" eb="8">
      <t>キキ</t>
    </rPh>
    <phoneticPr fontId="6"/>
  </si>
  <si>
    <t>外壁養生シート</t>
    <rPh sb="0" eb="2">
      <t>ガイヘキ</t>
    </rPh>
    <rPh sb="2" eb="4">
      <t>ヨウジョウ</t>
    </rPh>
    <phoneticPr fontId="6"/>
  </si>
  <si>
    <t>4.保護衣・呼吸用保護具</t>
    <rPh sb="2" eb="4">
      <t>ホゴ</t>
    </rPh>
    <rPh sb="4" eb="5">
      <t>イ</t>
    </rPh>
    <rPh sb="6" eb="8">
      <t>コキュウ</t>
    </rPh>
    <rPh sb="8" eb="9">
      <t>ヨウ</t>
    </rPh>
    <rPh sb="9" eb="11">
      <t>ホゴ</t>
    </rPh>
    <rPh sb="11" eb="12">
      <t>グ</t>
    </rPh>
    <phoneticPr fontId="6"/>
  </si>
  <si>
    <t>有筋　基礎・躯体部</t>
    <rPh sb="0" eb="1">
      <t>ユウ</t>
    </rPh>
    <rPh sb="1" eb="2">
      <t>キン</t>
    </rPh>
    <rPh sb="3" eb="5">
      <t>キソ</t>
    </rPh>
    <rPh sb="6" eb="9">
      <t>クタイブ</t>
    </rPh>
    <phoneticPr fontId="6"/>
  </si>
  <si>
    <t>埋戻し</t>
    <rPh sb="0" eb="2">
      <t>ウメモド</t>
    </rPh>
    <phoneticPr fontId="38"/>
  </si>
  <si>
    <t>小　計</t>
    <rPh sb="0" eb="1">
      <t>コ</t>
    </rPh>
    <rPh sb="2" eb="3">
      <t>ケイ</t>
    </rPh>
    <phoneticPr fontId="38"/>
  </si>
  <si>
    <t>外壁</t>
    <rPh sb="0" eb="2">
      <t>ガイヘキ</t>
    </rPh>
    <phoneticPr fontId="38"/>
  </si>
  <si>
    <t>仮設</t>
    <rPh sb="0" eb="2">
      <t>カセツ</t>
    </rPh>
    <phoneticPr fontId="38"/>
  </si>
  <si>
    <t>プレ洗浄</t>
    <rPh sb="2" eb="4">
      <t>センジョウ</t>
    </rPh>
    <phoneticPr fontId="38"/>
  </si>
  <si>
    <t>人力</t>
    <rPh sb="0" eb="2">
      <t>ジンリキ</t>
    </rPh>
    <phoneticPr fontId="38"/>
  </si>
  <si>
    <t>バキューム車</t>
    <rPh sb="5" eb="6">
      <t>シャ</t>
    </rPh>
    <phoneticPr fontId="6"/>
  </si>
  <si>
    <t>計</t>
    <rPh sb="0" eb="1">
      <t>ケイ</t>
    </rPh>
    <phoneticPr fontId="38"/>
  </si>
  <si>
    <t>外部足場（GLより）</t>
    <rPh sb="0" eb="2">
      <t>ガイブ</t>
    </rPh>
    <rPh sb="2" eb="4">
      <t>アシバ</t>
    </rPh>
    <phoneticPr fontId="38"/>
  </si>
  <si>
    <t>別紙明細1</t>
    <rPh sb="0" eb="4">
      <t>ベッシメイサイ</t>
    </rPh>
    <phoneticPr fontId="38"/>
  </si>
  <si>
    <t>成型板等除去工事</t>
    <rPh sb="0" eb="3">
      <t>セイケイバン</t>
    </rPh>
    <rPh sb="3" eb="4">
      <t>トウ</t>
    </rPh>
    <rPh sb="4" eb="6">
      <t>ジョキョ</t>
    </rPh>
    <rPh sb="6" eb="8">
      <t>コウジ</t>
    </rPh>
    <phoneticPr fontId="6"/>
  </si>
  <si>
    <t>7.プラント機器・配管</t>
    <rPh sb="6" eb="8">
      <t>キキ</t>
    </rPh>
    <rPh sb="9" eb="11">
      <t>ハイカン</t>
    </rPh>
    <phoneticPr fontId="38"/>
  </si>
  <si>
    <t>プラント機器・配管</t>
    <rPh sb="4" eb="6">
      <t>キキ</t>
    </rPh>
    <rPh sb="7" eb="9">
      <t>ハイカン</t>
    </rPh>
    <phoneticPr fontId="38"/>
  </si>
  <si>
    <t>設置・撤去共</t>
    <rPh sb="0" eb="2">
      <t>セッチ</t>
    </rPh>
    <rPh sb="3" eb="5">
      <t>テツキョ</t>
    </rPh>
    <rPh sb="5" eb="6">
      <t>トモ</t>
    </rPh>
    <phoneticPr fontId="38"/>
  </si>
  <si>
    <t>ｔ＝150～200</t>
    <phoneticPr fontId="38"/>
  </si>
  <si>
    <t>材工共　</t>
    <rPh sb="0" eb="1">
      <t>ザイ</t>
    </rPh>
    <rPh sb="1" eb="2">
      <t>コウ</t>
    </rPh>
    <rPh sb="2" eb="3">
      <t>トモ</t>
    </rPh>
    <phoneticPr fontId="6"/>
  </si>
  <si>
    <t>密閉養生(防音シート）</t>
    <rPh sb="0" eb="2">
      <t>ミッペイ</t>
    </rPh>
    <rPh sb="2" eb="4">
      <t>ヨウジョウ</t>
    </rPh>
    <rPh sb="5" eb="7">
      <t>ボウオン</t>
    </rPh>
    <phoneticPr fontId="6"/>
  </si>
  <si>
    <t>除染～機器解体まで</t>
    <rPh sb="0" eb="2">
      <t>ジョセン</t>
    </rPh>
    <rPh sb="3" eb="5">
      <t>キキ</t>
    </rPh>
    <rPh sb="5" eb="7">
      <t>カイタイ</t>
    </rPh>
    <phoneticPr fontId="6"/>
  </si>
  <si>
    <t>除染～機器解体</t>
    <rPh sb="0" eb="2">
      <t>ジョセン</t>
    </rPh>
    <rPh sb="3" eb="5">
      <t>キキ</t>
    </rPh>
    <rPh sb="5" eb="7">
      <t>カイタイ</t>
    </rPh>
    <phoneticPr fontId="6"/>
  </si>
  <si>
    <t>エアーレススプレー装置</t>
    <rPh sb="9" eb="11">
      <t>ソウチ</t>
    </rPh>
    <phoneticPr fontId="38"/>
  </si>
  <si>
    <t>科目名称　5．外壁塗材アスベスト及その他アスベスト除去工事</t>
    <rPh sb="0" eb="2">
      <t>カモク</t>
    </rPh>
    <rPh sb="2" eb="4">
      <t>メイショウ</t>
    </rPh>
    <rPh sb="7" eb="9">
      <t>ガイヘキ</t>
    </rPh>
    <rPh sb="9" eb="11">
      <t>トザイ</t>
    </rPh>
    <rPh sb="16" eb="17">
      <t>オヨ</t>
    </rPh>
    <rPh sb="19" eb="20">
      <t>タ</t>
    </rPh>
    <rPh sb="25" eb="27">
      <t>ジョキョ</t>
    </rPh>
    <rPh sb="27" eb="29">
      <t>コウジ</t>
    </rPh>
    <phoneticPr fontId="7"/>
  </si>
  <si>
    <t>機器解体</t>
    <rPh sb="0" eb="2">
      <t>キキ</t>
    </rPh>
    <rPh sb="2" eb="4">
      <t>カイタイ</t>
    </rPh>
    <phoneticPr fontId="6"/>
  </si>
  <si>
    <t>外壁アスベスト除去及びその他アスベスト除去工事</t>
    <rPh sb="0" eb="2">
      <t>ガイヘキ</t>
    </rPh>
    <rPh sb="7" eb="9">
      <t>ジョキョ</t>
    </rPh>
    <rPh sb="9" eb="10">
      <t>オヨ</t>
    </rPh>
    <rPh sb="13" eb="14">
      <t>ホカ</t>
    </rPh>
    <rPh sb="19" eb="21">
      <t>ジョキョ</t>
    </rPh>
    <rPh sb="21" eb="23">
      <t>コウジ</t>
    </rPh>
    <phoneticPr fontId="6"/>
  </si>
  <si>
    <t>科目名称　6.建屋解体工事（工場棟）</t>
    <rPh sb="0" eb="2">
      <t>カモク</t>
    </rPh>
    <rPh sb="2" eb="4">
      <t>メイショウ</t>
    </rPh>
    <rPh sb="7" eb="9">
      <t>タテヤ</t>
    </rPh>
    <rPh sb="9" eb="11">
      <t>カイタイ</t>
    </rPh>
    <rPh sb="11" eb="13">
      <t>コウジ</t>
    </rPh>
    <rPh sb="14" eb="16">
      <t>コウジョウ</t>
    </rPh>
    <rPh sb="16" eb="17">
      <t>トウ</t>
    </rPh>
    <phoneticPr fontId="7"/>
  </si>
  <si>
    <t>非飛散性アスベスト</t>
    <rPh sb="0" eb="1">
      <t>ヒ</t>
    </rPh>
    <rPh sb="1" eb="3">
      <t>ヒサン</t>
    </rPh>
    <rPh sb="3" eb="4">
      <t>セイ</t>
    </rPh>
    <phoneticPr fontId="6"/>
  </si>
  <si>
    <t>成形板他</t>
    <rPh sb="0" eb="3">
      <t>セイケイイタ</t>
    </rPh>
    <rPh sb="3" eb="4">
      <t>ホカ</t>
    </rPh>
    <phoneticPr fontId="38"/>
  </si>
  <si>
    <t>重量鉄骨</t>
    <rPh sb="0" eb="2">
      <t>ジュウリョウ</t>
    </rPh>
    <rPh sb="2" eb="4">
      <t>テツコツ</t>
    </rPh>
    <phoneticPr fontId="6"/>
  </si>
  <si>
    <t>H4</t>
    <phoneticPr fontId="38"/>
  </si>
  <si>
    <t>廃プラ</t>
    <rPh sb="0" eb="1">
      <t>ハイ</t>
    </rPh>
    <phoneticPr fontId="6"/>
  </si>
  <si>
    <t>アスベスト養生シート</t>
    <rPh sb="5" eb="7">
      <t>ヨウジョウ</t>
    </rPh>
    <phoneticPr fontId="38"/>
  </si>
  <si>
    <t>キャスタブル</t>
  </si>
  <si>
    <t>外壁塗材</t>
    <rPh sb="0" eb="2">
      <t>ガイヘキ</t>
    </rPh>
    <rPh sb="2" eb="4">
      <t>トザイ</t>
    </rPh>
    <phoneticPr fontId="38"/>
  </si>
  <si>
    <t>積上げ共通仮設費</t>
    <rPh sb="0" eb="2">
      <t>ツミア</t>
    </rPh>
    <rPh sb="3" eb="5">
      <t>キョウツウ</t>
    </rPh>
    <rPh sb="5" eb="7">
      <t>カセツ</t>
    </rPh>
    <rPh sb="7" eb="8">
      <t>ヒ</t>
    </rPh>
    <phoneticPr fontId="7"/>
  </si>
  <si>
    <t>科目名称　積上げ仮設費</t>
    <rPh sb="0" eb="2">
      <t>カモク</t>
    </rPh>
    <rPh sb="2" eb="4">
      <t>メイショウ</t>
    </rPh>
    <rPh sb="5" eb="7">
      <t>ツミア</t>
    </rPh>
    <rPh sb="8" eb="10">
      <t>カセツ</t>
    </rPh>
    <rPh sb="10" eb="11">
      <t>ヒ</t>
    </rPh>
    <phoneticPr fontId="7"/>
  </si>
  <si>
    <t>仮囲い工事</t>
    <rPh sb="0" eb="1">
      <t>カリ</t>
    </rPh>
    <rPh sb="1" eb="2">
      <t>カコ</t>
    </rPh>
    <rPh sb="3" eb="5">
      <t>コウジ</t>
    </rPh>
    <phoneticPr fontId="7"/>
  </si>
  <si>
    <t>万能鋼板</t>
    <rPh sb="0" eb="2">
      <t>バンノウ</t>
    </rPh>
    <rPh sb="2" eb="4">
      <t>コウハン</t>
    </rPh>
    <phoneticPr fontId="38"/>
  </si>
  <si>
    <t>H=3.0　</t>
    <phoneticPr fontId="38"/>
  </si>
  <si>
    <t>パネルゲート</t>
    <phoneticPr fontId="38"/>
  </si>
  <si>
    <t>とりこわし機械運搬</t>
    <rPh sb="5" eb="7">
      <t>キカイ</t>
    </rPh>
    <rPh sb="7" eb="9">
      <t>ウンパン</t>
    </rPh>
    <phoneticPr fontId="6"/>
  </si>
  <si>
    <t>排ガス対策型</t>
    <rPh sb="0" eb="1">
      <t>ハイ</t>
    </rPh>
    <rPh sb="3" eb="5">
      <t>タイサク</t>
    </rPh>
    <rPh sb="5" eb="6">
      <t>ガタ</t>
    </rPh>
    <phoneticPr fontId="6"/>
  </si>
  <si>
    <t>往復</t>
    <rPh sb="0" eb="2">
      <t>オウフク</t>
    </rPh>
    <phoneticPr fontId="38"/>
  </si>
  <si>
    <t>油圧式クローラ型</t>
    <rPh sb="0" eb="2">
      <t>ユアツ</t>
    </rPh>
    <rPh sb="2" eb="3">
      <t>シキ</t>
    </rPh>
    <rPh sb="7" eb="8">
      <t>ガタ</t>
    </rPh>
    <phoneticPr fontId="6"/>
  </si>
  <si>
    <t>小　　計</t>
    <rPh sb="0" eb="1">
      <t>コ</t>
    </rPh>
    <rPh sb="3" eb="4">
      <t>ケイ</t>
    </rPh>
    <phoneticPr fontId="6"/>
  </si>
  <si>
    <t>その他仮設材</t>
    <rPh sb="2" eb="3">
      <t>タ</t>
    </rPh>
    <rPh sb="3" eb="5">
      <t>カセツ</t>
    </rPh>
    <rPh sb="5" eb="6">
      <t>ザイ</t>
    </rPh>
    <phoneticPr fontId="6"/>
  </si>
  <si>
    <t>往復</t>
    <rPh sb="0" eb="2">
      <t>オウフク</t>
    </rPh>
    <phoneticPr fontId="6"/>
  </si>
  <si>
    <t>集じん装置</t>
    <rPh sb="0" eb="1">
      <t>シュウ</t>
    </rPh>
    <rPh sb="3" eb="5">
      <t>ソウチ</t>
    </rPh>
    <phoneticPr fontId="6"/>
  </si>
  <si>
    <t>クリーンルーム</t>
    <phoneticPr fontId="6"/>
  </si>
  <si>
    <t>準備費</t>
    <rPh sb="0" eb="2">
      <t>ジュンビ</t>
    </rPh>
    <rPh sb="2" eb="3">
      <t>ヒ</t>
    </rPh>
    <phoneticPr fontId="38"/>
  </si>
  <si>
    <t>準備</t>
    <rPh sb="0" eb="2">
      <t>ジュンビ</t>
    </rPh>
    <phoneticPr fontId="38"/>
  </si>
  <si>
    <t>後片付け</t>
    <rPh sb="0" eb="3">
      <t>アトカタヅ</t>
    </rPh>
    <phoneticPr fontId="38"/>
  </si>
  <si>
    <t>科目名称　積上げ安全費</t>
    <rPh sb="0" eb="2">
      <t>カモク</t>
    </rPh>
    <rPh sb="2" eb="4">
      <t>メイショウ</t>
    </rPh>
    <rPh sb="5" eb="7">
      <t>ツミア</t>
    </rPh>
    <rPh sb="8" eb="10">
      <t>アンゼン</t>
    </rPh>
    <rPh sb="10" eb="11">
      <t>ヒ</t>
    </rPh>
    <phoneticPr fontId="7"/>
  </si>
  <si>
    <t>交通誘導員Ｂ</t>
    <rPh sb="0" eb="2">
      <t>コウツウ</t>
    </rPh>
    <rPh sb="2" eb="4">
      <t>ユウドウ</t>
    </rPh>
    <rPh sb="4" eb="5">
      <t>イン</t>
    </rPh>
    <phoneticPr fontId="6"/>
  </si>
  <si>
    <t>1人/日</t>
    <rPh sb="1" eb="2">
      <t>ニン</t>
    </rPh>
    <rPh sb="3" eb="4">
      <t>ニチ</t>
    </rPh>
    <phoneticPr fontId="38"/>
  </si>
  <si>
    <t>その他安全に係る経費</t>
    <rPh sb="2" eb="3">
      <t>タ</t>
    </rPh>
    <rPh sb="3" eb="5">
      <t>アンゼン</t>
    </rPh>
    <rPh sb="6" eb="7">
      <t>カカワ</t>
    </rPh>
    <rPh sb="8" eb="10">
      <t>ケイヒ</t>
    </rPh>
    <phoneticPr fontId="38"/>
  </si>
  <si>
    <t>名称</t>
    <rPh sb="0" eb="2">
      <t>メイショウ</t>
    </rPh>
    <phoneticPr fontId="6"/>
  </si>
  <si>
    <t>仕様</t>
    <rPh sb="0" eb="2">
      <t>シヨウ</t>
    </rPh>
    <phoneticPr fontId="6"/>
  </si>
  <si>
    <t>計算式</t>
    <rPh sb="0" eb="2">
      <t>ケイサン</t>
    </rPh>
    <rPh sb="2" eb="3">
      <t>シキ</t>
    </rPh>
    <phoneticPr fontId="6"/>
  </si>
  <si>
    <t>備考</t>
    <rPh sb="0" eb="2">
      <t>ビコウ</t>
    </rPh>
    <phoneticPr fontId="6"/>
  </si>
  <si>
    <t>A.直接工事費</t>
    <rPh sb="2" eb="4">
      <t>チョクセツ</t>
    </rPh>
    <rPh sb="4" eb="7">
      <t>コウジヒ</t>
    </rPh>
    <phoneticPr fontId="6"/>
  </si>
  <si>
    <t>(A)</t>
    <phoneticPr fontId="6"/>
  </si>
  <si>
    <t>経費に掛ける直接工事費</t>
    <rPh sb="0" eb="2">
      <t>ケイヒ</t>
    </rPh>
    <rPh sb="3" eb="4">
      <t>カ</t>
    </rPh>
    <rPh sb="6" eb="8">
      <t>チョクセツ</t>
    </rPh>
    <rPh sb="8" eb="10">
      <t>コウジ</t>
    </rPh>
    <rPh sb="10" eb="11">
      <t>ヒ</t>
    </rPh>
    <phoneticPr fontId="6"/>
  </si>
  <si>
    <t>産廃処理費を除く</t>
    <rPh sb="0" eb="2">
      <t>サンパイ</t>
    </rPh>
    <rPh sb="2" eb="4">
      <t>ショリ</t>
    </rPh>
    <rPh sb="4" eb="5">
      <t>ヒ</t>
    </rPh>
    <rPh sb="6" eb="7">
      <t>ノゾ</t>
    </rPh>
    <phoneticPr fontId="38"/>
  </si>
  <si>
    <t>B．共通仮設費</t>
    <rPh sb="2" eb="4">
      <t>キョウツウ</t>
    </rPh>
    <rPh sb="4" eb="6">
      <t>カセツ</t>
    </rPh>
    <rPh sb="6" eb="7">
      <t>ヒ</t>
    </rPh>
    <phoneticPr fontId="6"/>
  </si>
  <si>
    <t>細目内訳書より</t>
    <rPh sb="0" eb="2">
      <t>サイモク</t>
    </rPh>
    <rPh sb="2" eb="5">
      <t>ウチワケショ</t>
    </rPh>
    <phoneticPr fontId="6"/>
  </si>
  <si>
    <t>小計b</t>
    <rPh sb="0" eb="2">
      <t>ショウケイ</t>
    </rPh>
    <phoneticPr fontId="6"/>
  </si>
  <si>
    <t>率計算</t>
    <rPh sb="0" eb="1">
      <t>リツ</t>
    </rPh>
    <rPh sb="1" eb="3">
      <t>ケイサン</t>
    </rPh>
    <phoneticPr fontId="6"/>
  </si>
  <si>
    <t>（共通仮設費計）</t>
    <rPh sb="1" eb="3">
      <t>キョウツウ</t>
    </rPh>
    <rPh sb="3" eb="5">
      <t>カセツ</t>
    </rPh>
    <rPh sb="5" eb="6">
      <t>ヒ</t>
    </rPh>
    <rPh sb="6" eb="7">
      <t>ケイ</t>
    </rPh>
    <phoneticPr fontId="6"/>
  </si>
  <si>
    <t>（純工事費）</t>
    <rPh sb="1" eb="2">
      <t>ジュン</t>
    </rPh>
    <rPh sb="2" eb="5">
      <t>コウジヒ</t>
    </rPh>
    <phoneticPr fontId="6"/>
  </si>
  <si>
    <t>（A）+B</t>
    <phoneticPr fontId="6"/>
  </si>
  <si>
    <t>C.特殊製品費</t>
    <rPh sb="2" eb="4">
      <t>トクシュ</t>
    </rPh>
    <rPh sb="4" eb="6">
      <t>セイヒン</t>
    </rPh>
    <rPh sb="6" eb="7">
      <t>ヒ</t>
    </rPh>
    <phoneticPr fontId="6"/>
  </si>
  <si>
    <t>D.特殊製品費の1/2</t>
    <rPh sb="2" eb="4">
      <t>トクシュ</t>
    </rPh>
    <rPh sb="4" eb="6">
      <t>セイヒン</t>
    </rPh>
    <rPh sb="6" eb="7">
      <t>ヒ</t>
    </rPh>
    <phoneticPr fontId="38"/>
  </si>
  <si>
    <t>C/2</t>
    <phoneticPr fontId="38"/>
  </si>
  <si>
    <t>E.現場管理費に掛ける純工事費</t>
    <rPh sb="2" eb="4">
      <t>ゲンバ</t>
    </rPh>
    <rPh sb="4" eb="7">
      <t>カンリヒ</t>
    </rPh>
    <rPh sb="8" eb="9">
      <t>カ</t>
    </rPh>
    <rPh sb="11" eb="12">
      <t>ジュン</t>
    </rPh>
    <rPh sb="12" eb="14">
      <t>コウジ</t>
    </rPh>
    <rPh sb="14" eb="15">
      <t>ヒ</t>
    </rPh>
    <phoneticPr fontId="38"/>
  </si>
  <si>
    <t>純工-D</t>
    <rPh sb="0" eb="1">
      <t>ジュン</t>
    </rPh>
    <rPh sb="1" eb="2">
      <t>コウ</t>
    </rPh>
    <phoneticPr fontId="38"/>
  </si>
  <si>
    <t>F.現場管理費</t>
    <rPh sb="2" eb="4">
      <t>ゲンバ</t>
    </rPh>
    <rPh sb="4" eb="7">
      <t>カンリヒ</t>
    </rPh>
    <phoneticPr fontId="6"/>
  </si>
  <si>
    <t>（E）*7.5％</t>
    <phoneticPr fontId="6"/>
  </si>
  <si>
    <t>科目内訳書より</t>
    <rPh sb="0" eb="2">
      <t>カモク</t>
    </rPh>
    <rPh sb="2" eb="5">
      <t>ウチワケショ</t>
    </rPh>
    <phoneticPr fontId="38"/>
  </si>
  <si>
    <t>（工事原価）</t>
    <rPh sb="1" eb="3">
      <t>コウジ</t>
    </rPh>
    <rPh sb="3" eb="5">
      <t>ゲンカ</t>
    </rPh>
    <phoneticPr fontId="6"/>
  </si>
  <si>
    <t>純工事費＋Ｆ+Ｇ</t>
    <rPh sb="0" eb="4">
      <t>ジュンコウジヒ</t>
    </rPh>
    <phoneticPr fontId="6"/>
  </si>
  <si>
    <t>H.一般管理費</t>
    <rPh sb="2" eb="4">
      <t>イッパン</t>
    </rPh>
    <rPh sb="4" eb="7">
      <t>カンリヒ</t>
    </rPh>
    <phoneticPr fontId="6"/>
  </si>
  <si>
    <t>11.5%×（工事原価）</t>
    <rPh sb="7" eb="9">
      <t>コウジ</t>
    </rPh>
    <rPh sb="9" eb="11">
      <t>ゲンカ</t>
    </rPh>
    <phoneticPr fontId="38"/>
  </si>
  <si>
    <t>工事原価＋Ｈ</t>
    <rPh sb="0" eb="2">
      <t>コウジ</t>
    </rPh>
    <rPh sb="2" eb="4">
      <t>ゲンカ</t>
    </rPh>
    <phoneticPr fontId="38"/>
  </si>
  <si>
    <t>千円以下切り捨て</t>
    <rPh sb="0" eb="2">
      <t>センエン</t>
    </rPh>
    <rPh sb="2" eb="4">
      <t>イカ</t>
    </rPh>
    <rPh sb="4" eb="5">
      <t>キ</t>
    </rPh>
    <rPh sb="6" eb="7">
      <t>ス</t>
    </rPh>
    <phoneticPr fontId="38"/>
  </si>
  <si>
    <t>消費税相当額</t>
    <rPh sb="0" eb="3">
      <t>ショウヒゼイ</t>
    </rPh>
    <rPh sb="3" eb="5">
      <t>ソウトウ</t>
    </rPh>
    <rPh sb="5" eb="6">
      <t>ガク</t>
    </rPh>
    <phoneticPr fontId="6"/>
  </si>
  <si>
    <t>工事費</t>
    <rPh sb="0" eb="2">
      <t>コウジ</t>
    </rPh>
    <rPh sb="2" eb="3">
      <t>ヒ</t>
    </rPh>
    <phoneticPr fontId="6"/>
  </si>
  <si>
    <t>枠組本足場</t>
    <rPh sb="0" eb="1">
      <t>ワク</t>
    </rPh>
    <rPh sb="1" eb="2">
      <t>クミ</t>
    </rPh>
    <rPh sb="2" eb="3">
      <t>ホン</t>
    </rPh>
    <rPh sb="3" eb="5">
      <t>アシバ</t>
    </rPh>
    <phoneticPr fontId="6"/>
  </si>
  <si>
    <t>手すり先行</t>
    <rPh sb="0" eb="1">
      <t>テ</t>
    </rPh>
    <rPh sb="3" eb="5">
      <t>センコウ</t>
    </rPh>
    <phoneticPr fontId="6"/>
  </si>
  <si>
    <t>単管本足場</t>
    <rPh sb="0" eb="2">
      <t>タンカン</t>
    </rPh>
    <rPh sb="2" eb="3">
      <t>ホン</t>
    </rPh>
    <rPh sb="3" eb="5">
      <t>アシバ</t>
    </rPh>
    <phoneticPr fontId="6"/>
  </si>
  <si>
    <t>内足場</t>
    <rPh sb="0" eb="1">
      <t>ナイ</t>
    </rPh>
    <rPh sb="1" eb="3">
      <t>アシバ</t>
    </rPh>
    <phoneticPr fontId="6"/>
  </si>
  <si>
    <t>簡易型移動式</t>
    <rPh sb="0" eb="2">
      <t>カンイ</t>
    </rPh>
    <rPh sb="2" eb="3">
      <t>ガタ</t>
    </rPh>
    <rPh sb="3" eb="5">
      <t>イドウ</t>
    </rPh>
    <rPh sb="5" eb="6">
      <t>シキ</t>
    </rPh>
    <phoneticPr fontId="6"/>
  </si>
  <si>
    <t>防音シート</t>
    <rPh sb="0" eb="2">
      <t>ボウオン</t>
    </rPh>
    <phoneticPr fontId="6"/>
  </si>
  <si>
    <t>煙突・外部煙道</t>
    <rPh sb="0" eb="2">
      <t>エントツ</t>
    </rPh>
    <rPh sb="3" eb="5">
      <t>ガイブ</t>
    </rPh>
    <rPh sb="5" eb="7">
      <t>エンドウ</t>
    </rPh>
    <phoneticPr fontId="7"/>
  </si>
  <si>
    <t>煙突解体用重機</t>
    <rPh sb="0" eb="2">
      <t>エントツ</t>
    </rPh>
    <rPh sb="2" eb="4">
      <t>カイタイ</t>
    </rPh>
    <rPh sb="4" eb="5">
      <t>ヨウ</t>
    </rPh>
    <rPh sb="5" eb="7">
      <t>ジュウキ</t>
    </rPh>
    <phoneticPr fontId="38"/>
  </si>
  <si>
    <t>㎏</t>
    <phoneticPr fontId="38"/>
  </si>
  <si>
    <t>W＝9ｍ</t>
    <phoneticPr fontId="38"/>
  </si>
  <si>
    <t>アタッチメント</t>
    <phoneticPr fontId="6"/>
  </si>
  <si>
    <t>その他必要重機</t>
    <rPh sb="2" eb="3">
      <t>タ</t>
    </rPh>
    <rPh sb="3" eb="5">
      <t>ヒツヨウ</t>
    </rPh>
    <rPh sb="5" eb="7">
      <t>ジュウキ</t>
    </rPh>
    <phoneticPr fontId="38"/>
  </si>
  <si>
    <t>運搬費は直接工事費に含む</t>
    <rPh sb="0" eb="3">
      <t>ウンパンヒ</t>
    </rPh>
    <rPh sb="4" eb="6">
      <t>チョクセツ</t>
    </rPh>
    <rPh sb="6" eb="9">
      <t>コウジヒ</t>
    </rPh>
    <rPh sb="10" eb="11">
      <t>フク</t>
    </rPh>
    <phoneticPr fontId="38"/>
  </si>
  <si>
    <t>　1.運搬費（積み上げ）</t>
    <rPh sb="3" eb="5">
      <t>ウンパン</t>
    </rPh>
    <rPh sb="5" eb="6">
      <t>ヒ</t>
    </rPh>
    <rPh sb="7" eb="8">
      <t>ツ</t>
    </rPh>
    <rPh sb="9" eb="10">
      <t>ア</t>
    </rPh>
    <phoneticPr fontId="6"/>
  </si>
  <si>
    <t>　2.準備費（積み上げ）</t>
    <rPh sb="3" eb="5">
      <t>ジュンビ</t>
    </rPh>
    <rPh sb="5" eb="6">
      <t>ヒ</t>
    </rPh>
    <rPh sb="7" eb="8">
      <t>ツ</t>
    </rPh>
    <rPh sb="9" eb="10">
      <t>ア</t>
    </rPh>
    <phoneticPr fontId="6"/>
  </si>
  <si>
    <t>　3.仮設費（積み上げ）</t>
    <rPh sb="3" eb="5">
      <t>カセツ</t>
    </rPh>
    <rPh sb="5" eb="6">
      <t>ヒ</t>
    </rPh>
    <rPh sb="7" eb="8">
      <t>ツ</t>
    </rPh>
    <rPh sb="9" eb="10">
      <t>ア</t>
    </rPh>
    <phoneticPr fontId="6"/>
  </si>
  <si>
    <t>　4.営繕損料</t>
    <rPh sb="3" eb="5">
      <t>エイゼン</t>
    </rPh>
    <rPh sb="5" eb="7">
      <t>ソンリョウ</t>
    </rPh>
    <phoneticPr fontId="6"/>
  </si>
  <si>
    <t>　5.労務者輸送費</t>
    <rPh sb="3" eb="5">
      <t>ロウム</t>
    </rPh>
    <rPh sb="5" eb="6">
      <t>シャ</t>
    </rPh>
    <rPh sb="6" eb="9">
      <t>ユソウヒ</t>
    </rPh>
    <phoneticPr fontId="6"/>
  </si>
  <si>
    <t>　6.安全費（積み上げ）</t>
    <rPh sb="3" eb="5">
      <t>アンゼン</t>
    </rPh>
    <rPh sb="5" eb="6">
      <t>ヒ</t>
    </rPh>
    <rPh sb="7" eb="8">
      <t>ツ</t>
    </rPh>
    <rPh sb="9" eb="10">
      <t>ア</t>
    </rPh>
    <phoneticPr fontId="38"/>
  </si>
  <si>
    <t>小計a</t>
    <rPh sb="0" eb="2">
      <t>ショウケイ</t>
    </rPh>
    <phoneticPr fontId="6"/>
  </si>
  <si>
    <t>（（A）+小計a)*0.01</t>
    <rPh sb="5" eb="7">
      <t>ショウケイ</t>
    </rPh>
    <phoneticPr fontId="6"/>
  </si>
  <si>
    <t>（（A）+小計a)*0.008（但し限度額800000）</t>
    <rPh sb="5" eb="7">
      <t>ショウケイ</t>
    </rPh>
    <phoneticPr fontId="6"/>
  </si>
  <si>
    <t>3.解体ヤード</t>
    <rPh sb="2" eb="4">
      <t>カイタイ</t>
    </rPh>
    <phoneticPr fontId="38"/>
  </si>
  <si>
    <t>工場棟</t>
    <rPh sb="0" eb="3">
      <t>コウジョウトウ</t>
    </rPh>
    <phoneticPr fontId="38"/>
  </si>
  <si>
    <t>煙突内筒</t>
    <rPh sb="0" eb="2">
      <t>エントツ</t>
    </rPh>
    <rPh sb="2" eb="4">
      <t>ナイトウ</t>
    </rPh>
    <phoneticPr fontId="6"/>
  </si>
  <si>
    <t>材工共</t>
    <phoneticPr fontId="38"/>
  </si>
  <si>
    <t>1F</t>
    <phoneticPr fontId="38"/>
  </si>
  <si>
    <t>2F</t>
    <phoneticPr fontId="38"/>
  </si>
  <si>
    <t>3F</t>
  </si>
  <si>
    <t>内部扉</t>
    <rPh sb="0" eb="2">
      <t>ナイブ</t>
    </rPh>
    <rPh sb="2" eb="3">
      <t>トビラ</t>
    </rPh>
    <phoneticPr fontId="6"/>
  </si>
  <si>
    <t>煙突頂部　</t>
    <rPh sb="0" eb="2">
      <t>エントツ</t>
    </rPh>
    <rPh sb="2" eb="4">
      <t>チョウブ</t>
    </rPh>
    <phoneticPr fontId="6"/>
  </si>
  <si>
    <t>単管・シート形式</t>
    <rPh sb="0" eb="2">
      <t>タンカン</t>
    </rPh>
    <rPh sb="6" eb="8">
      <t>ケイシキ</t>
    </rPh>
    <phoneticPr fontId="38"/>
  </si>
  <si>
    <t>炉室屋上</t>
    <rPh sb="0" eb="2">
      <t>ロシツ</t>
    </rPh>
    <rPh sb="2" eb="4">
      <t>オクジョウ</t>
    </rPh>
    <phoneticPr fontId="38"/>
  </si>
  <si>
    <t>トップライト</t>
    <phoneticPr fontId="38"/>
  </si>
  <si>
    <t>換気モニター</t>
    <rPh sb="0" eb="2">
      <t>カンキ</t>
    </rPh>
    <phoneticPr fontId="38"/>
  </si>
  <si>
    <t>箇所</t>
    <rPh sb="0" eb="2">
      <t>カショ</t>
    </rPh>
    <phoneticPr fontId="38"/>
  </si>
  <si>
    <t>外部窓・扉・シャッター</t>
    <rPh sb="0" eb="2">
      <t>ガイブ</t>
    </rPh>
    <rPh sb="2" eb="3">
      <t>マド</t>
    </rPh>
    <rPh sb="4" eb="5">
      <t>トビラ</t>
    </rPh>
    <phoneticPr fontId="6"/>
  </si>
  <si>
    <t>解体ヤード</t>
    <rPh sb="0" eb="2">
      <t>カイタイ</t>
    </rPh>
    <phoneticPr fontId="38"/>
  </si>
  <si>
    <t>配管ガスケット</t>
    <rPh sb="0" eb="2">
      <t>ハイカン</t>
    </rPh>
    <phoneticPr fontId="38"/>
  </si>
  <si>
    <t>無筋コンクリート</t>
    <rPh sb="0" eb="1">
      <t>ム</t>
    </rPh>
    <rPh sb="1" eb="2">
      <t>キン</t>
    </rPh>
    <phoneticPr fontId="38"/>
  </si>
  <si>
    <t>増し打ち</t>
    <rPh sb="0" eb="1">
      <t>マ</t>
    </rPh>
    <rPh sb="2" eb="3">
      <t>ウ</t>
    </rPh>
    <phoneticPr fontId="38"/>
  </si>
  <si>
    <t>床</t>
    <rPh sb="0" eb="1">
      <t>ユカ</t>
    </rPh>
    <phoneticPr fontId="38"/>
  </si>
  <si>
    <t>式</t>
    <rPh sb="0" eb="1">
      <t>シキ</t>
    </rPh>
    <phoneticPr fontId="38"/>
  </si>
  <si>
    <t>計</t>
    <rPh sb="0" eb="1">
      <t>ケイ</t>
    </rPh>
    <phoneticPr fontId="38"/>
  </si>
  <si>
    <t>基礎杭解体</t>
    <rPh sb="0" eb="2">
      <t>キソ</t>
    </rPh>
    <rPh sb="2" eb="3">
      <t>クイ</t>
    </rPh>
    <rPh sb="3" eb="5">
      <t>カイタイ</t>
    </rPh>
    <phoneticPr fontId="6"/>
  </si>
  <si>
    <t>小　計</t>
    <rPh sb="0" eb="1">
      <t>ショウ</t>
    </rPh>
    <rPh sb="2" eb="3">
      <t>ケイ</t>
    </rPh>
    <phoneticPr fontId="38"/>
  </si>
  <si>
    <t>建屋地上解体</t>
    <rPh sb="0" eb="2">
      <t>タテヤ</t>
    </rPh>
    <rPh sb="2" eb="4">
      <t>チジョウ</t>
    </rPh>
    <rPh sb="4" eb="6">
      <t>カイタイ</t>
    </rPh>
    <phoneticPr fontId="38"/>
  </si>
  <si>
    <t>①構造体解体</t>
    <rPh sb="1" eb="3">
      <t>コウゾウ</t>
    </rPh>
    <rPh sb="3" eb="4">
      <t>タイ</t>
    </rPh>
    <rPh sb="4" eb="6">
      <t>カイタイ</t>
    </rPh>
    <phoneticPr fontId="6"/>
  </si>
  <si>
    <t>②外装材とりこわし</t>
    <rPh sb="1" eb="4">
      <t>ガイソウザイ</t>
    </rPh>
    <phoneticPr fontId="6"/>
  </si>
  <si>
    <t>③内装材とりこわし</t>
    <rPh sb="1" eb="4">
      <t>ナイソウザイ</t>
    </rPh>
    <phoneticPr fontId="38"/>
  </si>
  <si>
    <t>④開口部とりこわし</t>
    <rPh sb="1" eb="4">
      <t>カイコウブ</t>
    </rPh>
    <phoneticPr fontId="38"/>
  </si>
  <si>
    <t>①構造体解体</t>
    <rPh sb="1" eb="3">
      <t>コウゾウ</t>
    </rPh>
    <rPh sb="3" eb="4">
      <t>タイ</t>
    </rPh>
    <rPh sb="4" eb="6">
      <t>カイタイ</t>
    </rPh>
    <phoneticPr fontId="38"/>
  </si>
  <si>
    <t>②外装とりこわし</t>
    <rPh sb="1" eb="3">
      <t>ガイソウ</t>
    </rPh>
    <phoneticPr fontId="38"/>
  </si>
  <si>
    <t>③内装とりこわし</t>
    <rPh sb="1" eb="3">
      <t>ナイソウ</t>
    </rPh>
    <phoneticPr fontId="38"/>
  </si>
  <si>
    <t>科目名称　8.煙突解体</t>
    <rPh sb="0" eb="2">
      <t>カモク</t>
    </rPh>
    <rPh sb="2" eb="4">
      <t>メイショウ</t>
    </rPh>
    <rPh sb="7" eb="9">
      <t>エントツ</t>
    </rPh>
    <rPh sb="9" eb="11">
      <t>カイタイ</t>
    </rPh>
    <phoneticPr fontId="7"/>
  </si>
  <si>
    <t>煙突地下部解体</t>
    <rPh sb="0" eb="2">
      <t>エントツ</t>
    </rPh>
    <rPh sb="2" eb="5">
      <t>チカブ</t>
    </rPh>
    <rPh sb="5" eb="7">
      <t>カイタイ</t>
    </rPh>
    <phoneticPr fontId="38"/>
  </si>
  <si>
    <t>科目名称　9.基礎杭解体</t>
    <rPh sb="0" eb="2">
      <t>カモク</t>
    </rPh>
    <rPh sb="2" eb="4">
      <t>メイショウ</t>
    </rPh>
    <rPh sb="7" eb="10">
      <t>キソクイ</t>
    </rPh>
    <rPh sb="10" eb="12">
      <t>カイタイ</t>
    </rPh>
    <phoneticPr fontId="7"/>
  </si>
  <si>
    <t>本</t>
    <rPh sb="0" eb="1">
      <t>ホン</t>
    </rPh>
    <phoneticPr fontId="38"/>
  </si>
  <si>
    <t>流動化材</t>
    <rPh sb="0" eb="4">
      <t>リュウドウカザイ</t>
    </rPh>
    <phoneticPr fontId="38"/>
  </si>
  <si>
    <t>科目名称　10.付帯施設解体工事</t>
    <rPh sb="0" eb="2">
      <t>カモク</t>
    </rPh>
    <rPh sb="2" eb="4">
      <t>メイショウ</t>
    </rPh>
    <rPh sb="8" eb="10">
      <t>フタイ</t>
    </rPh>
    <rPh sb="10" eb="12">
      <t>シセツ</t>
    </rPh>
    <rPh sb="12" eb="14">
      <t>カイタイ</t>
    </rPh>
    <rPh sb="14" eb="16">
      <t>コウジ</t>
    </rPh>
    <phoneticPr fontId="7"/>
  </si>
  <si>
    <t>浄化槽</t>
    <rPh sb="0" eb="3">
      <t>ジョウカソウ</t>
    </rPh>
    <phoneticPr fontId="38"/>
  </si>
  <si>
    <t>洗車場</t>
    <rPh sb="0" eb="3">
      <t>センシャジョウ</t>
    </rPh>
    <phoneticPr fontId="38"/>
  </si>
  <si>
    <t>2.洗車場</t>
    <rPh sb="2" eb="5">
      <t>センシャジョウ</t>
    </rPh>
    <phoneticPr fontId="38"/>
  </si>
  <si>
    <t>集積・積込共</t>
    <rPh sb="0" eb="2">
      <t>シュウセキ</t>
    </rPh>
    <rPh sb="3" eb="5">
      <t>ツミコミ</t>
    </rPh>
    <rPh sb="5" eb="6">
      <t>トモ</t>
    </rPh>
    <phoneticPr fontId="38"/>
  </si>
  <si>
    <t>土間コンクリート</t>
    <rPh sb="0" eb="2">
      <t>ドマ</t>
    </rPh>
    <phoneticPr fontId="38"/>
  </si>
  <si>
    <t>3浄化槽</t>
    <rPh sb="1" eb="4">
      <t>ジョウカソウ</t>
    </rPh>
    <phoneticPr fontId="38"/>
  </si>
  <si>
    <t>科目名称　11.外構解体工事</t>
    <rPh sb="0" eb="2">
      <t>カモク</t>
    </rPh>
    <rPh sb="2" eb="4">
      <t>メイショウ</t>
    </rPh>
    <rPh sb="8" eb="10">
      <t>ガイコウ</t>
    </rPh>
    <rPh sb="10" eb="12">
      <t>カイタイ</t>
    </rPh>
    <rPh sb="12" eb="14">
      <t>コウジ</t>
    </rPh>
    <phoneticPr fontId="7"/>
  </si>
  <si>
    <t>歩車道境界ブロックA</t>
    <rPh sb="0" eb="3">
      <t>ホシャドウ</t>
    </rPh>
    <rPh sb="3" eb="5">
      <t>キョウカイ</t>
    </rPh>
    <phoneticPr fontId="38"/>
  </si>
  <si>
    <t>t=150</t>
    <phoneticPr fontId="38"/>
  </si>
  <si>
    <t>粒調砕石</t>
    <rPh sb="0" eb="2">
      <t>リュウチョウ</t>
    </rPh>
    <rPh sb="2" eb="4">
      <t>サイセキ</t>
    </rPh>
    <phoneticPr fontId="38"/>
  </si>
  <si>
    <t>10％増し</t>
    <rPh sb="3" eb="4">
      <t>マ</t>
    </rPh>
    <phoneticPr fontId="38"/>
  </si>
  <si>
    <t>カッター</t>
    <phoneticPr fontId="38"/>
  </si>
  <si>
    <t>路盤工</t>
    <rPh sb="0" eb="2">
      <t>ロバン</t>
    </rPh>
    <rPh sb="2" eb="3">
      <t>コウ</t>
    </rPh>
    <phoneticPr fontId="38"/>
  </si>
  <si>
    <t>重金属　11項目</t>
    <rPh sb="0" eb="3">
      <t>ジュウキンゾク</t>
    </rPh>
    <rPh sb="6" eb="8">
      <t>コウモク</t>
    </rPh>
    <phoneticPr fontId="6"/>
  </si>
  <si>
    <t>ごみ投入扉</t>
  </si>
  <si>
    <t>ごみクレーン</t>
  </si>
  <si>
    <t>撹拌機</t>
    <rPh sb="0" eb="3">
      <t>カクハンキ</t>
    </rPh>
    <phoneticPr fontId="4"/>
  </si>
  <si>
    <t>台</t>
    <rPh sb="0" eb="1">
      <t>ダイ</t>
    </rPh>
    <phoneticPr fontId="38"/>
  </si>
  <si>
    <t>2.燃焼設備</t>
    <rPh sb="2" eb="4">
      <t>ネンショウ</t>
    </rPh>
    <rPh sb="4" eb="6">
      <t>セツビ</t>
    </rPh>
    <phoneticPr fontId="38"/>
  </si>
  <si>
    <t>ごみホッパ</t>
  </si>
  <si>
    <t>ガス冷却室缶体</t>
    <rPh sb="2" eb="5">
      <t>レイキャクシツ</t>
    </rPh>
    <rPh sb="5" eb="6">
      <t>カン</t>
    </rPh>
    <rPh sb="6" eb="7">
      <t>タイ</t>
    </rPh>
    <phoneticPr fontId="4"/>
  </si>
  <si>
    <t>空気予熱器</t>
    <rPh sb="0" eb="2">
      <t>クウキ</t>
    </rPh>
    <rPh sb="2" eb="5">
      <t>ヨネツキ</t>
    </rPh>
    <phoneticPr fontId="4"/>
  </si>
  <si>
    <t>温水循環ポンプ</t>
    <rPh sb="0" eb="2">
      <t>オンスイ</t>
    </rPh>
    <rPh sb="2" eb="4">
      <t>ジュンカン</t>
    </rPh>
    <phoneticPr fontId="4"/>
  </si>
  <si>
    <t>誘引送風機</t>
    <rPh sb="0" eb="2">
      <t>ユウイン</t>
    </rPh>
    <rPh sb="2" eb="5">
      <t>ソウフウキ</t>
    </rPh>
    <phoneticPr fontId="4"/>
  </si>
  <si>
    <t>排ガスダクト</t>
    <rPh sb="0" eb="1">
      <t>ハイ</t>
    </rPh>
    <phoneticPr fontId="4"/>
  </si>
  <si>
    <t>鋼板製</t>
    <rPh sb="0" eb="3">
      <t>コウハンセイ</t>
    </rPh>
    <phoneticPr fontId="4"/>
  </si>
  <si>
    <t>基</t>
    <rPh sb="0" eb="1">
      <t>キ</t>
    </rPh>
    <phoneticPr fontId="4"/>
  </si>
  <si>
    <t>スクリューコンベア</t>
  </si>
  <si>
    <t>式</t>
    <rPh sb="0" eb="1">
      <t>シキ</t>
    </rPh>
    <phoneticPr fontId="4"/>
  </si>
  <si>
    <t>プラント水揚水ポンプ</t>
    <rPh sb="4" eb="5">
      <t>スイ</t>
    </rPh>
    <rPh sb="5" eb="7">
      <t>ヨウスイ</t>
    </rPh>
    <phoneticPr fontId="4"/>
  </si>
  <si>
    <t>水中ポンプ</t>
    <rPh sb="0" eb="2">
      <t>スイチュウ</t>
    </rPh>
    <phoneticPr fontId="4"/>
  </si>
  <si>
    <t>台</t>
    <rPh sb="0" eb="1">
      <t>ダイ</t>
    </rPh>
    <phoneticPr fontId="4"/>
  </si>
  <si>
    <t>ろ液貯留槽</t>
    <rPh sb="1" eb="2">
      <t>エキ</t>
    </rPh>
    <rPh sb="2" eb="5">
      <t>チョリュウソウ</t>
    </rPh>
    <phoneticPr fontId="4"/>
  </si>
  <si>
    <t>曝気ブロア</t>
    <rPh sb="0" eb="2">
      <t>バッキ</t>
    </rPh>
    <phoneticPr fontId="4"/>
  </si>
  <si>
    <t>2.燃焼設備</t>
    <rPh sb="2" eb="4">
      <t>ネンショウ</t>
    </rPh>
    <rPh sb="4" eb="6">
      <t>セツビ</t>
    </rPh>
    <phoneticPr fontId="38"/>
  </si>
  <si>
    <t>3.燃焼ガス冷却設備</t>
    <rPh sb="2" eb="4">
      <t>ネンショウ</t>
    </rPh>
    <rPh sb="6" eb="8">
      <t>レイキャク</t>
    </rPh>
    <rPh sb="8" eb="10">
      <t>セツビ</t>
    </rPh>
    <phoneticPr fontId="38"/>
  </si>
  <si>
    <t>4.排ガス処理設備</t>
    <rPh sb="2" eb="3">
      <t>ハイ</t>
    </rPh>
    <rPh sb="5" eb="7">
      <t>ショリ</t>
    </rPh>
    <rPh sb="7" eb="9">
      <t>セツビ</t>
    </rPh>
    <phoneticPr fontId="38"/>
  </si>
  <si>
    <t>7.灰出し設備</t>
    <rPh sb="2" eb="3">
      <t>ハイ</t>
    </rPh>
    <rPh sb="3" eb="4">
      <t>ダ</t>
    </rPh>
    <rPh sb="5" eb="7">
      <t>セツビ</t>
    </rPh>
    <phoneticPr fontId="38"/>
  </si>
  <si>
    <t>動力変圧器</t>
    <rPh sb="0" eb="2">
      <t>ドウリョク</t>
    </rPh>
    <rPh sb="2" eb="5">
      <t>ヘンアツキ</t>
    </rPh>
    <phoneticPr fontId="4"/>
  </si>
  <si>
    <t>進相コンデンサー</t>
    <rPh sb="0" eb="2">
      <t>シンソウ</t>
    </rPh>
    <phoneticPr fontId="4"/>
  </si>
  <si>
    <t>面</t>
    <rPh sb="0" eb="1">
      <t>メン</t>
    </rPh>
    <phoneticPr fontId="4"/>
  </si>
  <si>
    <t>鋼板製自立閉鎖型</t>
    <rPh sb="0" eb="3">
      <t>コウハンセイ</t>
    </rPh>
    <rPh sb="3" eb="5">
      <t>ジリツ</t>
    </rPh>
    <rPh sb="5" eb="8">
      <t>ヘイサガタ</t>
    </rPh>
    <phoneticPr fontId="4"/>
  </si>
  <si>
    <t>ろ過式集じん機盤</t>
    <rPh sb="1" eb="2">
      <t>カ</t>
    </rPh>
    <rPh sb="2" eb="3">
      <t>シキ</t>
    </rPh>
    <rPh sb="3" eb="4">
      <t>シュウ</t>
    </rPh>
    <rPh sb="6" eb="7">
      <t>キ</t>
    </rPh>
    <rPh sb="7" eb="8">
      <t>バン</t>
    </rPh>
    <phoneticPr fontId="4"/>
  </si>
  <si>
    <t>有害ガス除去設備盤</t>
    <rPh sb="0" eb="2">
      <t>ユウガイ</t>
    </rPh>
    <rPh sb="4" eb="6">
      <t>ジョキョ</t>
    </rPh>
    <rPh sb="6" eb="8">
      <t>セツビ</t>
    </rPh>
    <rPh sb="8" eb="9">
      <t>バン</t>
    </rPh>
    <phoneticPr fontId="4"/>
  </si>
  <si>
    <t>脱硝設備盤</t>
    <rPh sb="0" eb="2">
      <t>ダッショウ</t>
    </rPh>
    <rPh sb="2" eb="5">
      <t>セツビバン</t>
    </rPh>
    <phoneticPr fontId="4"/>
  </si>
  <si>
    <t>ダスト処理設備盤</t>
    <rPh sb="3" eb="5">
      <t>ショリ</t>
    </rPh>
    <rPh sb="5" eb="8">
      <t>セツビバン</t>
    </rPh>
    <phoneticPr fontId="4"/>
  </si>
  <si>
    <t>排ガス処理盤</t>
    <rPh sb="0" eb="1">
      <t>ハイ</t>
    </rPh>
    <rPh sb="3" eb="6">
      <t>ショリバン</t>
    </rPh>
    <phoneticPr fontId="4"/>
  </si>
  <si>
    <t>NOｘ-SOx計</t>
    <rPh sb="7" eb="8">
      <t>ケイ</t>
    </rPh>
    <phoneticPr fontId="4"/>
  </si>
  <si>
    <t>O2計</t>
    <rPh sb="2" eb="3">
      <t>ケイ</t>
    </rPh>
    <phoneticPr fontId="4"/>
  </si>
  <si>
    <t>12.耐火材</t>
    <rPh sb="3" eb="6">
      <t>タイカザイ</t>
    </rPh>
    <phoneticPr fontId="38"/>
  </si>
  <si>
    <t>㎏</t>
  </si>
  <si>
    <t>高温ボード</t>
    <rPh sb="0" eb="2">
      <t>コウオン</t>
    </rPh>
    <phoneticPr fontId="4"/>
  </si>
  <si>
    <t>① 焼却炉</t>
    <phoneticPr fontId="4"/>
  </si>
  <si>
    <t>12.耐火材</t>
    <rPh sb="3" eb="5">
      <t>タイカ</t>
    </rPh>
    <rPh sb="5" eb="6">
      <t>ザイ</t>
    </rPh>
    <phoneticPr fontId="4"/>
  </si>
  <si>
    <t>地下部</t>
    <rPh sb="0" eb="3">
      <t>チカブ</t>
    </rPh>
    <phoneticPr fontId="38"/>
  </si>
  <si>
    <t>㎡</t>
  </si>
  <si>
    <t>直接工事費　別紙明細1</t>
    <rPh sb="0" eb="2">
      <t>チョクセツ</t>
    </rPh>
    <rPh sb="2" eb="5">
      <t>コウジヒ</t>
    </rPh>
    <rPh sb="6" eb="8">
      <t>ベツシ</t>
    </rPh>
    <rPh sb="8" eb="10">
      <t>メイサイ</t>
    </rPh>
    <phoneticPr fontId="7"/>
  </si>
  <si>
    <t>水冷式パッケージエアコン</t>
    <rPh sb="0" eb="3">
      <t>スイレイシキ</t>
    </rPh>
    <phoneticPr fontId="1"/>
  </si>
  <si>
    <t>空冷式ヒートポンプエアコン</t>
    <rPh sb="0" eb="3">
      <t>クウレイシキ</t>
    </rPh>
    <phoneticPr fontId="1"/>
  </si>
  <si>
    <t>ルームエアコン</t>
  </si>
  <si>
    <t>フロンガス処理</t>
    <rPh sb="5" eb="7">
      <t>ショリ</t>
    </rPh>
    <phoneticPr fontId="38"/>
  </si>
  <si>
    <t>大便器</t>
    <rPh sb="0" eb="3">
      <t>ダイベンキ</t>
    </rPh>
    <phoneticPr fontId="1"/>
  </si>
  <si>
    <t>小便器</t>
    <rPh sb="0" eb="3">
      <t>ショウベンキ</t>
    </rPh>
    <phoneticPr fontId="1"/>
  </si>
  <si>
    <t>洗面器</t>
    <rPh sb="0" eb="3">
      <t>センメンキ</t>
    </rPh>
    <phoneticPr fontId="1"/>
  </si>
  <si>
    <t>掃除流し</t>
    <rPh sb="0" eb="3">
      <t>ソウジナガ</t>
    </rPh>
    <phoneticPr fontId="1"/>
  </si>
  <si>
    <t>個</t>
    <rPh sb="0" eb="1">
      <t>コ</t>
    </rPh>
    <phoneticPr fontId="38"/>
  </si>
  <si>
    <t>前室・解体ヤード材</t>
    <rPh sb="0" eb="1">
      <t>ゼン</t>
    </rPh>
    <rPh sb="1" eb="2">
      <t>シツ</t>
    </rPh>
    <rPh sb="3" eb="5">
      <t>カイタイ</t>
    </rPh>
    <rPh sb="8" eb="9">
      <t>ザイ</t>
    </rPh>
    <phoneticPr fontId="6"/>
  </si>
  <si>
    <t>除染準備</t>
    <rPh sb="0" eb="2">
      <t>ジョセン</t>
    </rPh>
    <rPh sb="2" eb="4">
      <t>ジュンビ</t>
    </rPh>
    <phoneticPr fontId="38"/>
  </si>
  <si>
    <t>ｽﾃﾝﾚｽ</t>
  </si>
  <si>
    <t>ｱﾙﾐﾆｳﾑ</t>
  </si>
  <si>
    <t>ガスケット</t>
    <phoneticPr fontId="6"/>
  </si>
  <si>
    <t>概算重量</t>
    <rPh sb="0" eb="2">
      <t>ガイサン</t>
    </rPh>
    <rPh sb="2" eb="4">
      <t>ジュウリョウ</t>
    </rPh>
    <phoneticPr fontId="38"/>
  </si>
  <si>
    <t>備　考</t>
    <rPh sb="0" eb="1">
      <t>ソノウ</t>
    </rPh>
    <rPh sb="2" eb="3">
      <t>コウ</t>
    </rPh>
    <phoneticPr fontId="6"/>
  </si>
  <si>
    <t>煉瓦</t>
    <rPh sb="0" eb="2">
      <t>レンガ</t>
    </rPh>
    <phoneticPr fontId="38"/>
  </si>
  <si>
    <t>土留鋼材</t>
    <rPh sb="0" eb="2">
      <t>ドトメ</t>
    </rPh>
    <rPh sb="2" eb="4">
      <t>コウザイ</t>
    </rPh>
    <phoneticPr fontId="6"/>
  </si>
  <si>
    <t>科目名称2.ダイオキシン類仮設工事</t>
    <rPh sb="0" eb="2">
      <t>カモク</t>
    </rPh>
    <rPh sb="2" eb="4">
      <t>メイショウ</t>
    </rPh>
    <rPh sb="12" eb="13">
      <t>ルイ</t>
    </rPh>
    <rPh sb="13" eb="17">
      <t>カセツコウジ</t>
    </rPh>
    <phoneticPr fontId="7"/>
  </si>
  <si>
    <t>科目名称　2-1ダイオキシン類仮設工事(密閉養生）</t>
    <rPh sb="0" eb="2">
      <t>カモク</t>
    </rPh>
    <rPh sb="2" eb="4">
      <t>メイショウ</t>
    </rPh>
    <rPh sb="14" eb="15">
      <t>ルイ</t>
    </rPh>
    <rPh sb="15" eb="17">
      <t>カセツ</t>
    </rPh>
    <rPh sb="17" eb="19">
      <t>コウジ</t>
    </rPh>
    <rPh sb="20" eb="22">
      <t>ミッペイ</t>
    </rPh>
    <rPh sb="22" eb="24">
      <t>ヨウジョウ</t>
    </rPh>
    <phoneticPr fontId="7"/>
  </si>
  <si>
    <t>科目名称　2-3ダイオキシン類仮設工事(解体ヤード）</t>
    <rPh sb="0" eb="2">
      <t>カモク</t>
    </rPh>
    <rPh sb="2" eb="4">
      <t>メイショウ</t>
    </rPh>
    <rPh sb="14" eb="15">
      <t>ルイ</t>
    </rPh>
    <rPh sb="15" eb="17">
      <t>カセツ</t>
    </rPh>
    <rPh sb="17" eb="19">
      <t>コウジ</t>
    </rPh>
    <rPh sb="20" eb="22">
      <t>カイタイ</t>
    </rPh>
    <phoneticPr fontId="7"/>
  </si>
  <si>
    <t>科目名称2-4ダイオキシン類仮設工事（集じん装置）</t>
    <rPh sb="0" eb="2">
      <t>カモク</t>
    </rPh>
    <rPh sb="2" eb="4">
      <t>メイショウ</t>
    </rPh>
    <rPh sb="13" eb="14">
      <t>ルイ</t>
    </rPh>
    <rPh sb="14" eb="16">
      <t>カセツ</t>
    </rPh>
    <rPh sb="16" eb="18">
      <t>コウジ</t>
    </rPh>
    <rPh sb="19" eb="20">
      <t>シュウ</t>
    </rPh>
    <rPh sb="22" eb="24">
      <t>ソウチ</t>
    </rPh>
    <phoneticPr fontId="7"/>
  </si>
  <si>
    <t>科目名称2-5ダイオキシン類仮設工事(クリーンルーム）</t>
    <rPh sb="0" eb="2">
      <t>カモク</t>
    </rPh>
    <rPh sb="2" eb="4">
      <t>メイショウ</t>
    </rPh>
    <rPh sb="13" eb="14">
      <t>ルイ</t>
    </rPh>
    <rPh sb="14" eb="16">
      <t>カセツ</t>
    </rPh>
    <rPh sb="16" eb="18">
      <t>コウジ</t>
    </rPh>
    <phoneticPr fontId="7"/>
  </si>
  <si>
    <t>科目名称2-6ダイオキシン類仮設工事(仮設排水処理設備）</t>
    <rPh sb="0" eb="2">
      <t>カモク</t>
    </rPh>
    <rPh sb="2" eb="4">
      <t>メイショウ</t>
    </rPh>
    <rPh sb="13" eb="14">
      <t>ルイ</t>
    </rPh>
    <rPh sb="14" eb="16">
      <t>カセツ</t>
    </rPh>
    <rPh sb="16" eb="18">
      <t>コウジ</t>
    </rPh>
    <rPh sb="19" eb="21">
      <t>カセツ</t>
    </rPh>
    <rPh sb="21" eb="23">
      <t>ハイスイ</t>
    </rPh>
    <rPh sb="23" eb="25">
      <t>ショリ</t>
    </rPh>
    <rPh sb="25" eb="27">
      <t>セツビ</t>
    </rPh>
    <phoneticPr fontId="7"/>
  </si>
  <si>
    <t>工場棟</t>
    <rPh sb="0" eb="3">
      <t>コウジョウトウ</t>
    </rPh>
    <phoneticPr fontId="38"/>
  </si>
  <si>
    <t>ダイオキシン類仮設工事</t>
    <rPh sb="6" eb="7">
      <t>ルイ</t>
    </rPh>
    <rPh sb="7" eb="9">
      <t>カセツ</t>
    </rPh>
    <rPh sb="9" eb="11">
      <t>コウジ</t>
    </rPh>
    <phoneticPr fontId="6"/>
  </si>
  <si>
    <t>建屋解体工事（排ガス処理棟）</t>
    <rPh sb="0" eb="2">
      <t>タテヤ</t>
    </rPh>
    <rPh sb="2" eb="4">
      <t>カイタイ</t>
    </rPh>
    <rPh sb="4" eb="6">
      <t>コウジ</t>
    </rPh>
    <rPh sb="7" eb="8">
      <t>ハイ</t>
    </rPh>
    <rPh sb="10" eb="12">
      <t>ショリ</t>
    </rPh>
    <rPh sb="12" eb="13">
      <t>トウ</t>
    </rPh>
    <phoneticPr fontId="6"/>
  </si>
  <si>
    <t>排ガス処理棟</t>
    <rPh sb="0" eb="1">
      <t>ハイ</t>
    </rPh>
    <rPh sb="3" eb="5">
      <t>ショリ</t>
    </rPh>
    <rPh sb="5" eb="6">
      <t>トウ</t>
    </rPh>
    <phoneticPr fontId="38"/>
  </si>
  <si>
    <t>排ガス処理棟</t>
    <rPh sb="0" eb="1">
      <t>ハイ</t>
    </rPh>
    <rPh sb="3" eb="6">
      <t>ショリトウ</t>
    </rPh>
    <phoneticPr fontId="38"/>
  </si>
  <si>
    <t>工場棟・排ガス処理棟</t>
    <rPh sb="0" eb="3">
      <t>コウジョウトウ</t>
    </rPh>
    <rPh sb="4" eb="5">
      <t>ハイ</t>
    </rPh>
    <rPh sb="7" eb="9">
      <t>ショリ</t>
    </rPh>
    <rPh sb="9" eb="10">
      <t>トウ</t>
    </rPh>
    <phoneticPr fontId="38"/>
  </si>
  <si>
    <t>炉・煙道内・排ガス処理棟</t>
    <rPh sb="0" eb="1">
      <t>ロ</t>
    </rPh>
    <rPh sb="2" eb="4">
      <t>エンドウ</t>
    </rPh>
    <rPh sb="4" eb="5">
      <t>ナイ</t>
    </rPh>
    <rPh sb="6" eb="7">
      <t>ハイ</t>
    </rPh>
    <rPh sb="9" eb="12">
      <t>ショリトウ</t>
    </rPh>
    <phoneticPr fontId="38"/>
  </si>
  <si>
    <t>基</t>
  </si>
  <si>
    <t>観音開閉型　</t>
    <rPh sb="0" eb="2">
      <t>カンノン</t>
    </rPh>
    <rPh sb="2" eb="5">
      <t>カイヘイガタ</t>
    </rPh>
    <phoneticPr fontId="4"/>
  </si>
  <si>
    <t>3ｍｗ×4.77ｍＨ</t>
    <phoneticPr fontId="4"/>
  </si>
  <si>
    <t>ダンピングボックス</t>
  </si>
  <si>
    <t>空気圧縮機</t>
    <rPh sb="0" eb="2">
      <t>クウキ</t>
    </rPh>
    <rPh sb="2" eb="5">
      <t>アッシュクキ</t>
    </rPh>
    <phoneticPr fontId="4"/>
  </si>
  <si>
    <t>レシプロ型</t>
    <rPh sb="4" eb="5">
      <t>ガタ</t>
    </rPh>
    <phoneticPr fontId="4"/>
  </si>
  <si>
    <t>薬液タンク</t>
    <rPh sb="0" eb="2">
      <t>ヤクエキ</t>
    </rPh>
    <phoneticPr fontId="4"/>
  </si>
  <si>
    <t>圧力タンク式　　</t>
    <rPh sb="0" eb="2">
      <t>アツリョク</t>
    </rPh>
    <rPh sb="5" eb="6">
      <t>シキ</t>
    </rPh>
    <phoneticPr fontId="4"/>
  </si>
  <si>
    <t>鋼板製電動押出し式　</t>
    <phoneticPr fontId="38"/>
  </si>
  <si>
    <t>2×2×0.75Ｈ</t>
    <phoneticPr fontId="38"/>
  </si>
  <si>
    <t>エアカーテン</t>
  </si>
  <si>
    <t>小　　計</t>
    <rPh sb="0" eb="1">
      <t>コ</t>
    </rPh>
    <rPh sb="3" eb="4">
      <t>ケイ</t>
    </rPh>
    <phoneticPr fontId="38"/>
  </si>
  <si>
    <t>ごみ供給機</t>
    <rPh sb="2" eb="5">
      <t>キョウキュウキ</t>
    </rPh>
    <phoneticPr fontId="4"/>
  </si>
  <si>
    <t>チェーンコンベア</t>
  </si>
  <si>
    <t>特殊垂直バケット式</t>
    <rPh sb="0" eb="2">
      <t>トクシュ</t>
    </rPh>
    <rPh sb="2" eb="4">
      <t>スイチョク</t>
    </rPh>
    <rPh sb="8" eb="9">
      <t>シキ</t>
    </rPh>
    <phoneticPr fontId="4"/>
  </si>
  <si>
    <t>ごみ破砕機</t>
    <rPh sb="2" eb="5">
      <t>ハサイキ</t>
    </rPh>
    <phoneticPr fontId="4"/>
  </si>
  <si>
    <t>二軸せん断式</t>
    <rPh sb="0" eb="2">
      <t>ニジク</t>
    </rPh>
    <rPh sb="4" eb="5">
      <t>ダン</t>
    </rPh>
    <rPh sb="5" eb="6">
      <t>シキ</t>
    </rPh>
    <phoneticPr fontId="4"/>
  </si>
  <si>
    <t>炉体ケーシング</t>
    <rPh sb="0" eb="2">
      <t>ロタイ</t>
    </rPh>
    <phoneticPr fontId="4"/>
  </si>
  <si>
    <t>鋼板＋SUS</t>
    <rPh sb="0" eb="2">
      <t>コウハン</t>
    </rPh>
    <phoneticPr fontId="4"/>
  </si>
  <si>
    <t>起動バーナー</t>
    <rPh sb="0" eb="2">
      <t>キドウ</t>
    </rPh>
    <phoneticPr fontId="4"/>
  </si>
  <si>
    <t>φ1.6ｍ×5.9ｍＬ</t>
  </si>
  <si>
    <t>油送ポンプ</t>
    <rPh sb="0" eb="2">
      <t>ユソウ</t>
    </rPh>
    <phoneticPr fontId="4"/>
  </si>
  <si>
    <t>ギヤ―式</t>
    <rPh sb="2" eb="4">
      <t>ーシキ</t>
    </rPh>
    <phoneticPr fontId="4"/>
  </si>
  <si>
    <t>流体媒体</t>
    <rPh sb="0" eb="2">
      <t>リュウタイ</t>
    </rPh>
    <rPh sb="2" eb="4">
      <t>バイタイ</t>
    </rPh>
    <phoneticPr fontId="4"/>
  </si>
  <si>
    <t>特殊珪砂混合物</t>
    <rPh sb="0" eb="2">
      <t>トクシュ</t>
    </rPh>
    <rPh sb="2" eb="4">
      <t>ケイサ</t>
    </rPh>
    <rPh sb="4" eb="7">
      <t>コンゴウブツ</t>
    </rPh>
    <phoneticPr fontId="4"/>
  </si>
  <si>
    <t>3.燃焼ガス冷却設備</t>
    <rPh sb="2" eb="4">
      <t>ネンショウ</t>
    </rPh>
    <rPh sb="6" eb="8">
      <t>レイキャク</t>
    </rPh>
    <rPh sb="8" eb="10">
      <t>セツビ</t>
    </rPh>
    <phoneticPr fontId="6"/>
  </si>
  <si>
    <t>噴射水加圧ポンプ</t>
    <rPh sb="0" eb="2">
      <t>フンシャ</t>
    </rPh>
    <rPh sb="2" eb="3">
      <t>スイ</t>
    </rPh>
    <rPh sb="3" eb="5">
      <t>カアツ</t>
    </rPh>
    <phoneticPr fontId="4"/>
  </si>
  <si>
    <t>多段タービンポンプ</t>
    <rPh sb="0" eb="2">
      <t>タダン</t>
    </rPh>
    <phoneticPr fontId="4"/>
  </si>
  <si>
    <t>ガス冷却室下コンベア</t>
    <rPh sb="2" eb="4">
      <t>レイキャク</t>
    </rPh>
    <rPh sb="4" eb="6">
      <t>シツシタ</t>
    </rPh>
    <phoneticPr fontId="4"/>
  </si>
  <si>
    <t>4.排ガス処理設備</t>
    <rPh sb="2" eb="3">
      <t>ハイ</t>
    </rPh>
    <rPh sb="5" eb="7">
      <t>ショリ</t>
    </rPh>
    <rPh sb="7" eb="9">
      <t>セツビ</t>
    </rPh>
    <phoneticPr fontId="5"/>
  </si>
  <si>
    <t>電気集じん器</t>
    <rPh sb="0" eb="2">
      <t>デンキ</t>
    </rPh>
    <rPh sb="2" eb="3">
      <t>シュウ</t>
    </rPh>
    <rPh sb="5" eb="6">
      <t>キ</t>
    </rPh>
    <phoneticPr fontId="4"/>
  </si>
  <si>
    <t>有害ガス除去装置</t>
    <rPh sb="0" eb="2">
      <t>ユウガイ</t>
    </rPh>
    <rPh sb="4" eb="8">
      <t>ジョキョソウチ</t>
    </rPh>
    <phoneticPr fontId="4"/>
  </si>
  <si>
    <t>消石灰吹込み式</t>
    <rPh sb="0" eb="3">
      <t>ショウセッカイ</t>
    </rPh>
    <rPh sb="3" eb="5">
      <t>フキコ</t>
    </rPh>
    <rPh sb="6" eb="7">
      <t>シキ</t>
    </rPh>
    <phoneticPr fontId="4"/>
  </si>
  <si>
    <t>通風ダクト</t>
    <rPh sb="0" eb="2">
      <t>ツウフウ</t>
    </rPh>
    <phoneticPr fontId="4"/>
  </si>
  <si>
    <t>円形鋼板製　ｔ＝3.2</t>
    <rPh sb="0" eb="2">
      <t>エンケイ</t>
    </rPh>
    <rPh sb="2" eb="5">
      <t>コウハンセイ</t>
    </rPh>
    <phoneticPr fontId="4"/>
  </si>
  <si>
    <t>5.通風設備</t>
    <rPh sb="2" eb="4">
      <t>ツウフウ</t>
    </rPh>
    <rPh sb="4" eb="6">
      <t>セツビ</t>
    </rPh>
    <phoneticPr fontId="5"/>
  </si>
  <si>
    <t>煙道ダクト</t>
    <rPh sb="0" eb="2">
      <t>エンドウ</t>
    </rPh>
    <phoneticPr fontId="4"/>
  </si>
  <si>
    <t>円形鋼板製　ｔ＝4.5</t>
    <rPh sb="0" eb="2">
      <t>エンケイ</t>
    </rPh>
    <rPh sb="2" eb="5">
      <t>コウハンセイ</t>
    </rPh>
    <phoneticPr fontId="4"/>
  </si>
  <si>
    <t>押込送風機</t>
    <rPh sb="0" eb="5">
      <t>オシコソウフウキ</t>
    </rPh>
    <phoneticPr fontId="4"/>
  </si>
  <si>
    <t>ターボブロア</t>
  </si>
  <si>
    <t>燃焼用送風機</t>
    <rPh sb="0" eb="2">
      <t>ネンショウ</t>
    </rPh>
    <rPh sb="2" eb="3">
      <t>ヨウ</t>
    </rPh>
    <rPh sb="3" eb="6">
      <t>ソウフウキ</t>
    </rPh>
    <phoneticPr fontId="4"/>
  </si>
  <si>
    <t>ターボファン</t>
  </si>
  <si>
    <t>誘引送風機</t>
    <rPh sb="0" eb="5">
      <t>ユウインソウフウキ</t>
    </rPh>
    <phoneticPr fontId="4"/>
  </si>
  <si>
    <t>ガス式</t>
    <rPh sb="2" eb="3">
      <t>シキ</t>
    </rPh>
    <phoneticPr fontId="4"/>
  </si>
  <si>
    <t>6.余熱利用設備</t>
    <rPh sb="2" eb="4">
      <t>ヨネツ</t>
    </rPh>
    <rPh sb="4" eb="6">
      <t>リヨウ</t>
    </rPh>
    <rPh sb="6" eb="8">
      <t>セツビ</t>
    </rPh>
    <phoneticPr fontId="5"/>
  </si>
  <si>
    <t>温水回収用循環送風機</t>
    <rPh sb="0" eb="2">
      <t>オンスイ</t>
    </rPh>
    <rPh sb="2" eb="4">
      <t>カイシュウ</t>
    </rPh>
    <rPh sb="4" eb="5">
      <t>ヨウ</t>
    </rPh>
    <rPh sb="5" eb="7">
      <t>ジュンカン</t>
    </rPh>
    <rPh sb="7" eb="10">
      <t>ソウフウキ</t>
    </rPh>
    <phoneticPr fontId="4"/>
  </si>
  <si>
    <t>温水発生器</t>
    <rPh sb="0" eb="5">
      <t>オンスイハッセイキ</t>
    </rPh>
    <phoneticPr fontId="4"/>
  </si>
  <si>
    <t>プレート型強制循環式</t>
    <rPh sb="4" eb="5">
      <t>ガタ</t>
    </rPh>
    <rPh sb="5" eb="7">
      <t>キョウセイ</t>
    </rPh>
    <rPh sb="7" eb="10">
      <t>ジュンカンシキ</t>
    </rPh>
    <phoneticPr fontId="4"/>
  </si>
  <si>
    <t>多管式ガス-空気交換型</t>
    <rPh sb="0" eb="1">
      <t>タ</t>
    </rPh>
    <rPh sb="1" eb="2">
      <t>カン</t>
    </rPh>
    <rPh sb="2" eb="3">
      <t>シキ</t>
    </rPh>
    <rPh sb="6" eb="8">
      <t>クウキ</t>
    </rPh>
    <rPh sb="8" eb="11">
      <t>コウカンガタ</t>
    </rPh>
    <phoneticPr fontId="4"/>
  </si>
  <si>
    <t>温水タンク暖房用</t>
    <rPh sb="0" eb="2">
      <t>オンスイ</t>
    </rPh>
    <rPh sb="5" eb="8">
      <t>ダンボウヨウ</t>
    </rPh>
    <phoneticPr fontId="4"/>
  </si>
  <si>
    <t>SUS製　1.0×1.0×1.5H</t>
    <rPh sb="3" eb="4">
      <t>セイ</t>
    </rPh>
    <phoneticPr fontId="4"/>
  </si>
  <si>
    <t>温水タンク給湯用</t>
    <rPh sb="0" eb="2">
      <t>オンスイ</t>
    </rPh>
    <rPh sb="5" eb="8">
      <t>キュウトウヨウ</t>
    </rPh>
    <phoneticPr fontId="4"/>
  </si>
  <si>
    <t>SUS製　1.0×1.0×2.0H</t>
    <rPh sb="3" eb="4">
      <t>セイ</t>
    </rPh>
    <phoneticPr fontId="4"/>
  </si>
  <si>
    <t>ラインポンプ</t>
  </si>
  <si>
    <t>冷暖房循環ポンプ</t>
    <rPh sb="0" eb="3">
      <t>レイダンボウ</t>
    </rPh>
    <rPh sb="3" eb="5">
      <t>ジュンカン</t>
    </rPh>
    <phoneticPr fontId="4"/>
  </si>
  <si>
    <t>温水加熱ポンプ</t>
    <rPh sb="0" eb="2">
      <t>オンスイ</t>
    </rPh>
    <rPh sb="2" eb="4">
      <t>カネツ</t>
    </rPh>
    <phoneticPr fontId="4"/>
  </si>
  <si>
    <t>給湯循環ポンプ</t>
    <rPh sb="0" eb="2">
      <t>キュウトウ</t>
    </rPh>
    <rPh sb="2" eb="4">
      <t>ジュンカン</t>
    </rPh>
    <phoneticPr fontId="4"/>
  </si>
  <si>
    <t>冷却塔</t>
    <rPh sb="0" eb="3">
      <t>レイキャクトウ</t>
    </rPh>
    <phoneticPr fontId="4"/>
  </si>
  <si>
    <t>強制通風式</t>
    <rPh sb="0" eb="2">
      <t>キョウセイ</t>
    </rPh>
    <rPh sb="2" eb="4">
      <t>ツウフウ</t>
    </rPh>
    <rPh sb="4" eb="5">
      <t>シキ</t>
    </rPh>
    <phoneticPr fontId="4"/>
  </si>
  <si>
    <t>組</t>
    <rPh sb="0" eb="1">
      <t>クミ</t>
    </rPh>
    <phoneticPr fontId="4"/>
  </si>
  <si>
    <t>チラーユニット</t>
  </si>
  <si>
    <t>冷却水循環ポンプ</t>
    <rPh sb="0" eb="3">
      <t>レイキャクスイ</t>
    </rPh>
    <rPh sb="3" eb="5">
      <t>ジュンカン</t>
    </rPh>
    <phoneticPr fontId="4"/>
  </si>
  <si>
    <t>方吸込渦巻ポンプ</t>
    <rPh sb="0" eb="1">
      <t>カタ</t>
    </rPh>
    <rPh sb="1" eb="3">
      <t>スイコ</t>
    </rPh>
    <rPh sb="3" eb="5">
      <t>ウズマキ</t>
    </rPh>
    <phoneticPr fontId="4"/>
  </si>
  <si>
    <t>水冷式　</t>
    <rPh sb="0" eb="3">
      <t>スイレイシキ</t>
    </rPh>
    <phoneticPr fontId="4"/>
  </si>
  <si>
    <t>2.1ｍ×0.46×1.5ｍＨ</t>
    <phoneticPr fontId="4"/>
  </si>
  <si>
    <t>補助ボイラ</t>
    <rPh sb="0" eb="2">
      <t>ホジョ</t>
    </rPh>
    <phoneticPr fontId="4"/>
  </si>
  <si>
    <t>補助ボイラポンプ</t>
    <rPh sb="0" eb="2">
      <t>ホジョ</t>
    </rPh>
    <phoneticPr fontId="4"/>
  </si>
  <si>
    <t>暖房用シスタンク</t>
    <rPh sb="0" eb="3">
      <t>ダンボウヨウ</t>
    </rPh>
    <phoneticPr fontId="4"/>
  </si>
  <si>
    <t>0.5×0.5×1.0H</t>
  </si>
  <si>
    <t>給湯用シスタンク</t>
    <rPh sb="0" eb="2">
      <t>キュウトウ</t>
    </rPh>
    <rPh sb="2" eb="3">
      <t>ヨウ</t>
    </rPh>
    <phoneticPr fontId="4"/>
  </si>
  <si>
    <t>低圧温水ボイラ　</t>
    <rPh sb="0" eb="2">
      <t>テイアツ</t>
    </rPh>
    <rPh sb="2" eb="4">
      <t>オンスイ</t>
    </rPh>
    <phoneticPr fontId="4"/>
  </si>
  <si>
    <t>立型煙管方式</t>
    <rPh sb="0" eb="2">
      <t>タテガタ</t>
    </rPh>
    <rPh sb="2" eb="4">
      <t>エンカン</t>
    </rPh>
    <rPh sb="4" eb="6">
      <t>ホウシキ</t>
    </rPh>
    <phoneticPr fontId="4"/>
  </si>
  <si>
    <t>7.灰出し設備</t>
    <rPh sb="2" eb="3">
      <t>ハイ</t>
    </rPh>
    <rPh sb="3" eb="4">
      <t>ダ</t>
    </rPh>
    <rPh sb="5" eb="7">
      <t>セツビ</t>
    </rPh>
    <phoneticPr fontId="5"/>
  </si>
  <si>
    <t>残渣排出機</t>
    <rPh sb="0" eb="2">
      <t>ザンサ</t>
    </rPh>
    <rPh sb="2" eb="4">
      <t>ハイシュツ</t>
    </rPh>
    <rPh sb="4" eb="5">
      <t>キ</t>
    </rPh>
    <phoneticPr fontId="4"/>
  </si>
  <si>
    <t>振動篩い機</t>
    <rPh sb="0" eb="3">
      <t>シンドウフル</t>
    </rPh>
    <rPh sb="4" eb="5">
      <t>キ</t>
    </rPh>
    <phoneticPr fontId="4"/>
  </si>
  <si>
    <t>ユーラスモータ式</t>
    <rPh sb="7" eb="8">
      <t>シキ</t>
    </rPh>
    <phoneticPr fontId="4"/>
  </si>
  <si>
    <t>ふるい上コンベア</t>
    <rPh sb="3" eb="4">
      <t>ウエ</t>
    </rPh>
    <phoneticPr fontId="4"/>
  </si>
  <si>
    <t>ふるい下コンベア</t>
    <rPh sb="3" eb="4">
      <t>シタ</t>
    </rPh>
    <phoneticPr fontId="4"/>
  </si>
  <si>
    <t>回収砂コンベア</t>
    <rPh sb="0" eb="2">
      <t>カイシュウ</t>
    </rPh>
    <rPh sb="2" eb="3">
      <t>スナ</t>
    </rPh>
    <phoneticPr fontId="4"/>
  </si>
  <si>
    <t>チェーン式バケット</t>
    <rPh sb="4" eb="5">
      <t>シキ</t>
    </rPh>
    <phoneticPr fontId="4"/>
  </si>
  <si>
    <t>残渣排出コンベア</t>
    <rPh sb="0" eb="2">
      <t>ザンサ</t>
    </rPh>
    <rPh sb="2" eb="4">
      <t>ハイシュツ</t>
    </rPh>
    <phoneticPr fontId="4"/>
  </si>
  <si>
    <t>磁選機</t>
    <rPh sb="0" eb="3">
      <t>ジセンキ</t>
    </rPh>
    <phoneticPr fontId="4"/>
  </si>
  <si>
    <t>流動砂貯留ホッパ</t>
    <rPh sb="0" eb="2">
      <t>リュウドウ</t>
    </rPh>
    <rPh sb="2" eb="3">
      <t>スナ</t>
    </rPh>
    <rPh sb="3" eb="5">
      <t>チョリュウ</t>
    </rPh>
    <phoneticPr fontId="4"/>
  </si>
  <si>
    <t>鋼板円形</t>
    <rPh sb="0" eb="2">
      <t>コウハン</t>
    </rPh>
    <rPh sb="2" eb="4">
      <t>エンケイ</t>
    </rPh>
    <phoneticPr fontId="4"/>
  </si>
  <si>
    <t>灰搬出コンベア</t>
    <rPh sb="0" eb="1">
      <t>ハイ</t>
    </rPh>
    <rPh sb="1" eb="3">
      <t>ハンシュツ</t>
    </rPh>
    <phoneticPr fontId="4"/>
  </si>
  <si>
    <t>ガス冷却室コンベア</t>
    <rPh sb="2" eb="5">
      <t>レイキャクシツ</t>
    </rPh>
    <phoneticPr fontId="4"/>
  </si>
  <si>
    <t>灰バンカ</t>
    <rPh sb="0" eb="1">
      <t>ハイ</t>
    </rPh>
    <phoneticPr fontId="4"/>
  </si>
  <si>
    <t>空気圧開閉式</t>
    <rPh sb="0" eb="2">
      <t>クウキ</t>
    </rPh>
    <rPh sb="2" eb="3">
      <t>アツ</t>
    </rPh>
    <rPh sb="3" eb="6">
      <t>カイヘイシキ</t>
    </rPh>
    <phoneticPr fontId="4"/>
  </si>
  <si>
    <t>灰加湿器</t>
    <rPh sb="0" eb="1">
      <t>ハイ</t>
    </rPh>
    <rPh sb="1" eb="4">
      <t>カシツキ</t>
    </rPh>
    <phoneticPr fontId="4"/>
  </si>
  <si>
    <t>二軸パドル式</t>
    <rPh sb="0" eb="2">
      <t>ニジク</t>
    </rPh>
    <rPh sb="5" eb="6">
      <t>シキ</t>
    </rPh>
    <phoneticPr fontId="4"/>
  </si>
  <si>
    <t>スクリューコンベア　</t>
    <phoneticPr fontId="38"/>
  </si>
  <si>
    <t>φ700×2000L</t>
    <phoneticPr fontId="38"/>
  </si>
  <si>
    <t>チェンーコンベア　</t>
    <phoneticPr fontId="38"/>
  </si>
  <si>
    <t>420×3500Ｌ</t>
    <phoneticPr fontId="38"/>
  </si>
  <si>
    <t>チェンーコンベア</t>
    <phoneticPr fontId="38"/>
  </si>
  <si>
    <t>φ220×2400Ｌ</t>
    <phoneticPr fontId="38"/>
  </si>
  <si>
    <t>S型垂直コンベア　</t>
    <rPh sb="1" eb="2">
      <t>ガタ</t>
    </rPh>
    <rPh sb="2" eb="4">
      <t>スイチョク</t>
    </rPh>
    <phoneticPr fontId="4"/>
  </si>
  <si>
    <t>550×600×15000L</t>
    <phoneticPr fontId="4"/>
  </si>
  <si>
    <t>200×500H×25,000L</t>
    <phoneticPr fontId="38"/>
  </si>
  <si>
    <t>スクリューコンベア</t>
    <phoneticPr fontId="38"/>
  </si>
  <si>
    <t>φ200×6000L</t>
    <phoneticPr fontId="38"/>
  </si>
  <si>
    <t>8.給排水設備</t>
    <rPh sb="2" eb="5">
      <t>キュウハイスイ</t>
    </rPh>
    <rPh sb="5" eb="7">
      <t>セツビ</t>
    </rPh>
    <phoneticPr fontId="5"/>
  </si>
  <si>
    <t>プラント水高架タ水槽</t>
    <rPh sb="4" eb="5">
      <t>スイ</t>
    </rPh>
    <rPh sb="5" eb="7">
      <t>コウカ</t>
    </rPh>
    <rPh sb="8" eb="10">
      <t>スイソウ</t>
    </rPh>
    <phoneticPr fontId="4"/>
  </si>
  <si>
    <t>FRP製　1.5×5.0×1.5H</t>
    <rPh sb="3" eb="4">
      <t>セイ</t>
    </rPh>
    <phoneticPr fontId="4"/>
  </si>
  <si>
    <t>9.排水処理設備</t>
    <rPh sb="2" eb="4">
      <t>ハイスイ</t>
    </rPh>
    <rPh sb="4" eb="6">
      <t>ショリ</t>
    </rPh>
    <rPh sb="6" eb="8">
      <t>セツビ</t>
    </rPh>
    <phoneticPr fontId="5"/>
  </si>
  <si>
    <t>汚水揚水ポンプ</t>
    <rPh sb="0" eb="2">
      <t>オスイ</t>
    </rPh>
    <rPh sb="2" eb="4">
      <t>ヨウスイ</t>
    </rPh>
    <phoneticPr fontId="4"/>
  </si>
  <si>
    <t>ごみ汚水ろ過器</t>
    <rPh sb="2" eb="4">
      <t>オスイ</t>
    </rPh>
    <rPh sb="5" eb="6">
      <t>カ</t>
    </rPh>
    <rPh sb="6" eb="7">
      <t>キ</t>
    </rPh>
    <phoneticPr fontId="4"/>
  </si>
  <si>
    <t>床洗浄排水ポンプ</t>
    <rPh sb="0" eb="1">
      <t>ユカ</t>
    </rPh>
    <rPh sb="1" eb="3">
      <t>センジョウ</t>
    </rPh>
    <rPh sb="3" eb="5">
      <t>ハイスイ</t>
    </rPh>
    <phoneticPr fontId="4"/>
  </si>
  <si>
    <t>灰バンカ室排水移送ポンプ</t>
    <rPh sb="0" eb="1">
      <t>ハイ</t>
    </rPh>
    <rPh sb="4" eb="7">
      <t>シツハイスイ</t>
    </rPh>
    <rPh sb="7" eb="9">
      <t>イソウ</t>
    </rPh>
    <phoneticPr fontId="4"/>
  </si>
  <si>
    <t>浄化槽排水移送ポンプ</t>
    <rPh sb="0" eb="3">
      <t>ジョウカソウ</t>
    </rPh>
    <rPh sb="3" eb="5">
      <t>ハイスイ</t>
    </rPh>
    <rPh sb="5" eb="7">
      <t>イソウ</t>
    </rPh>
    <phoneticPr fontId="4"/>
  </si>
  <si>
    <t>水中汚水ポンプ</t>
    <rPh sb="0" eb="2">
      <t>スイチュウ</t>
    </rPh>
    <rPh sb="2" eb="4">
      <t>オスイ</t>
    </rPh>
    <phoneticPr fontId="4"/>
  </si>
  <si>
    <t>排水ポンプ</t>
    <rPh sb="0" eb="2">
      <t>ハイスイ</t>
    </rPh>
    <phoneticPr fontId="4"/>
  </si>
  <si>
    <t>汚泥濃縮槽</t>
    <rPh sb="0" eb="2">
      <t>オデイ</t>
    </rPh>
    <rPh sb="2" eb="4">
      <t>ノウシュク</t>
    </rPh>
    <rPh sb="4" eb="5">
      <t>ソウ</t>
    </rPh>
    <phoneticPr fontId="4"/>
  </si>
  <si>
    <t>凝集沈殿槽</t>
    <rPh sb="0" eb="2">
      <t>ギョウシュウ</t>
    </rPh>
    <rPh sb="2" eb="5">
      <t>チンデンソウ</t>
    </rPh>
    <phoneticPr fontId="4"/>
  </si>
  <si>
    <t>反応槽</t>
    <rPh sb="0" eb="3">
      <t>ハンノウソウ</t>
    </rPh>
    <phoneticPr fontId="4"/>
  </si>
  <si>
    <t>計量槽</t>
    <rPh sb="0" eb="3">
      <t>ケイリョウソウ</t>
    </rPh>
    <phoneticPr fontId="4"/>
  </si>
  <si>
    <t>ろ過器</t>
    <rPh sb="1" eb="2">
      <t>カ</t>
    </rPh>
    <rPh sb="2" eb="3">
      <t>キ</t>
    </rPh>
    <phoneticPr fontId="4"/>
  </si>
  <si>
    <t>薬品タンク</t>
    <rPh sb="0" eb="2">
      <t>ヤクヒン</t>
    </rPh>
    <phoneticPr fontId="4"/>
  </si>
  <si>
    <t>ポリエチレン製</t>
    <rPh sb="6" eb="7">
      <t>セイ</t>
    </rPh>
    <phoneticPr fontId="4"/>
  </si>
  <si>
    <t>薬品ポンプ</t>
    <rPh sb="0" eb="2">
      <t>ヤクヒン</t>
    </rPh>
    <phoneticPr fontId="4"/>
  </si>
  <si>
    <t>ダイヤフラム</t>
  </si>
  <si>
    <t>FRP製　</t>
    <rPh sb="3" eb="4">
      <t>セイ</t>
    </rPh>
    <phoneticPr fontId="4"/>
  </si>
  <si>
    <t>0.91×0.91×1.0H</t>
    <phoneticPr fontId="4"/>
  </si>
  <si>
    <t>1400×1400×2270Ｈ</t>
    <phoneticPr fontId="4"/>
  </si>
  <si>
    <t>φ1400×2400Ｈ</t>
    <phoneticPr fontId="4"/>
  </si>
  <si>
    <t>600×600×1200H</t>
    <phoneticPr fontId="4"/>
  </si>
  <si>
    <t>PVC製　</t>
    <rPh sb="3" eb="4">
      <t>セイ</t>
    </rPh>
    <phoneticPr fontId="4"/>
  </si>
  <si>
    <t>350×550×440</t>
    <phoneticPr fontId="4"/>
  </si>
  <si>
    <t>φ500×2400</t>
    <phoneticPr fontId="4"/>
  </si>
  <si>
    <t>10.電気・計装設備</t>
    <rPh sb="3" eb="5">
      <t>デンキ</t>
    </rPh>
    <rPh sb="6" eb="8">
      <t>ケイソウ</t>
    </rPh>
    <rPh sb="8" eb="10">
      <t>セツビ</t>
    </rPh>
    <phoneticPr fontId="4"/>
  </si>
  <si>
    <t>主変圧器</t>
    <rPh sb="0" eb="1">
      <t>シュ</t>
    </rPh>
    <rPh sb="1" eb="4">
      <t>ヘンアツキ</t>
    </rPh>
    <phoneticPr fontId="4"/>
  </si>
  <si>
    <t>動力制御盤</t>
    <rPh sb="0" eb="2">
      <t>ドウリョク</t>
    </rPh>
    <rPh sb="2" eb="5">
      <t>セイギョバン</t>
    </rPh>
    <phoneticPr fontId="4"/>
  </si>
  <si>
    <t>監視操作盤</t>
    <rPh sb="0" eb="2">
      <t>カンシ</t>
    </rPh>
    <rPh sb="2" eb="5">
      <t>ソウサバン</t>
    </rPh>
    <phoneticPr fontId="4"/>
  </si>
  <si>
    <t>セミグラ</t>
  </si>
  <si>
    <t>非常用発電機</t>
    <rPh sb="0" eb="2">
      <t>ヒジョウ</t>
    </rPh>
    <rPh sb="2" eb="3">
      <t>ヨウ</t>
    </rPh>
    <rPh sb="3" eb="6">
      <t>ハツデンキ</t>
    </rPh>
    <phoneticPr fontId="4"/>
  </si>
  <si>
    <t>モニター</t>
  </si>
  <si>
    <t>14インチ</t>
  </si>
  <si>
    <t>カメラ</t>
  </si>
  <si>
    <t>11.分析機器</t>
    <rPh sb="3" eb="5">
      <t>ブンセキ</t>
    </rPh>
    <rPh sb="5" eb="7">
      <t>キキ</t>
    </rPh>
    <phoneticPr fontId="53"/>
  </si>
  <si>
    <t>中央実験台</t>
    <rPh sb="0" eb="2">
      <t>チュウオウ</t>
    </rPh>
    <rPh sb="2" eb="5">
      <t>ジッケンダイ</t>
    </rPh>
    <phoneticPr fontId="4"/>
  </si>
  <si>
    <t>天秤台</t>
    <rPh sb="0" eb="2">
      <t>テンビン</t>
    </rPh>
    <rPh sb="2" eb="3">
      <t>ダイ</t>
    </rPh>
    <phoneticPr fontId="4"/>
  </si>
  <si>
    <t>電子天秤</t>
    <rPh sb="0" eb="2">
      <t>デンシ</t>
    </rPh>
    <rPh sb="2" eb="4">
      <t>テンビン</t>
    </rPh>
    <phoneticPr fontId="4"/>
  </si>
  <si>
    <t>マッフル炉</t>
    <rPh sb="4" eb="5">
      <t>ロ</t>
    </rPh>
    <phoneticPr fontId="4"/>
  </si>
  <si>
    <t>640×610×440H</t>
  </si>
  <si>
    <t>ウイレー式粉砕機</t>
    <rPh sb="4" eb="5">
      <t>シキ</t>
    </rPh>
    <rPh sb="5" eb="8">
      <t>フンサイキ</t>
    </rPh>
    <phoneticPr fontId="4"/>
  </si>
  <si>
    <t>熱量計</t>
    <rPh sb="0" eb="2">
      <t>ネツリョウ</t>
    </rPh>
    <rPh sb="2" eb="3">
      <t>ケイ</t>
    </rPh>
    <phoneticPr fontId="4"/>
  </si>
  <si>
    <t>360×520×680H</t>
  </si>
  <si>
    <t>乾燥機</t>
    <rPh sb="0" eb="2">
      <t>カンソウ</t>
    </rPh>
    <rPh sb="2" eb="3">
      <t>キ</t>
    </rPh>
    <phoneticPr fontId="4"/>
  </si>
  <si>
    <t>PSF-220S</t>
  </si>
  <si>
    <t>750KVA　</t>
    <phoneticPr fontId="38"/>
  </si>
  <si>
    <t>6300×1900×2400</t>
    <phoneticPr fontId="38"/>
  </si>
  <si>
    <t>閉鎖垂直自立型　</t>
    <rPh sb="0" eb="2">
      <t>ヘイサ</t>
    </rPh>
    <rPh sb="2" eb="7">
      <t>スイチョクジリツガタ</t>
    </rPh>
    <phoneticPr fontId="4"/>
  </si>
  <si>
    <t>900×600×2350</t>
    <phoneticPr fontId="4"/>
  </si>
  <si>
    <t>水冷ラジエター方式　</t>
    <rPh sb="0" eb="2">
      <t>スイレイ</t>
    </rPh>
    <rPh sb="7" eb="9">
      <t>ホウシキ</t>
    </rPh>
    <phoneticPr fontId="4"/>
  </si>
  <si>
    <t>100KVA</t>
    <phoneticPr fontId="4"/>
  </si>
  <si>
    <t>ドラフトチャンバー</t>
    <phoneticPr fontId="4"/>
  </si>
  <si>
    <t>防振ゴム付　</t>
    <rPh sb="0" eb="2">
      <t>ボウシン</t>
    </rPh>
    <rPh sb="4" eb="5">
      <t>ツキ</t>
    </rPh>
    <phoneticPr fontId="4"/>
  </si>
  <si>
    <t>900×750×750H</t>
    <phoneticPr fontId="4"/>
  </si>
  <si>
    <t>900×750×2300H　</t>
    <phoneticPr fontId="4"/>
  </si>
  <si>
    <t>電動機200Vダクトφ150</t>
    <rPh sb="0" eb="3">
      <t>デンドウキ</t>
    </rPh>
    <phoneticPr fontId="4"/>
  </si>
  <si>
    <t>300×350×730H　</t>
    <phoneticPr fontId="38"/>
  </si>
  <si>
    <t>流し付き</t>
    <rPh sb="0" eb="1">
      <t>ナガ</t>
    </rPh>
    <rPh sb="2" eb="3">
      <t>ツ</t>
    </rPh>
    <phoneticPr fontId="4"/>
  </si>
  <si>
    <t>2400×1500×800H</t>
    <phoneticPr fontId="4"/>
  </si>
  <si>
    <t>科目名称　4.機器解体工事（工場棟）</t>
    <rPh sb="0" eb="2">
      <t>カモク</t>
    </rPh>
    <rPh sb="2" eb="4">
      <t>メイショウ</t>
    </rPh>
    <rPh sb="7" eb="9">
      <t>キキ</t>
    </rPh>
    <rPh sb="9" eb="11">
      <t>カイタイ</t>
    </rPh>
    <rPh sb="11" eb="13">
      <t>コウジ</t>
    </rPh>
    <rPh sb="14" eb="17">
      <t>コウジョウトウ</t>
    </rPh>
    <phoneticPr fontId="7"/>
  </si>
  <si>
    <t>第2冷却室</t>
    <rPh sb="0" eb="1">
      <t>ダイ</t>
    </rPh>
    <rPh sb="2" eb="4">
      <t>レイキャク</t>
    </rPh>
    <rPh sb="4" eb="5">
      <t>シツ</t>
    </rPh>
    <phoneticPr fontId="4"/>
  </si>
  <si>
    <t>同上噴射水加圧ポンプ</t>
    <rPh sb="0" eb="2">
      <t>ドウジョウ</t>
    </rPh>
    <rPh sb="2" eb="5">
      <t>フンシャスイ</t>
    </rPh>
    <rPh sb="5" eb="7">
      <t>カアツ</t>
    </rPh>
    <phoneticPr fontId="4"/>
  </si>
  <si>
    <t>多段渦巻ポンプ</t>
    <rPh sb="0" eb="2">
      <t>タダン</t>
    </rPh>
    <rPh sb="2" eb="4">
      <t>ウズマキ</t>
    </rPh>
    <phoneticPr fontId="4"/>
  </si>
  <si>
    <t>同上空気圧縮機</t>
    <rPh sb="0" eb="2">
      <t>ドウジョウ</t>
    </rPh>
    <rPh sb="2" eb="4">
      <t>クウキ</t>
    </rPh>
    <rPh sb="4" eb="5">
      <t>アツ</t>
    </rPh>
    <rPh sb="5" eb="6">
      <t>シュク</t>
    </rPh>
    <rPh sb="6" eb="7">
      <t>キ</t>
    </rPh>
    <phoneticPr fontId="4"/>
  </si>
  <si>
    <t>同上噴射水槽</t>
    <rPh sb="0" eb="2">
      <t>ドウジョウ</t>
    </rPh>
    <rPh sb="2" eb="4">
      <t>フンシャ</t>
    </rPh>
    <rPh sb="4" eb="6">
      <t>スイソウ</t>
    </rPh>
    <phoneticPr fontId="4"/>
  </si>
  <si>
    <t>乾式有害ガス除去装置</t>
    <rPh sb="0" eb="2">
      <t>カンシキ</t>
    </rPh>
    <rPh sb="2" eb="4">
      <t>ユウガイ</t>
    </rPh>
    <rPh sb="6" eb="8">
      <t>ジョキョ</t>
    </rPh>
    <rPh sb="8" eb="10">
      <t>ソウチ</t>
    </rPh>
    <phoneticPr fontId="4"/>
  </si>
  <si>
    <t>活性炭吹込み式定量供給式</t>
    <rPh sb="0" eb="3">
      <t>カッセイタン</t>
    </rPh>
    <rPh sb="3" eb="5">
      <t>フキコ</t>
    </rPh>
    <rPh sb="6" eb="7">
      <t>シキ</t>
    </rPh>
    <rPh sb="7" eb="9">
      <t>テイリョウ</t>
    </rPh>
    <rPh sb="9" eb="11">
      <t>キョウキュウ</t>
    </rPh>
    <rPh sb="11" eb="12">
      <t>シキ</t>
    </rPh>
    <phoneticPr fontId="4"/>
  </si>
  <si>
    <t>ノズル冷却ファン</t>
    <rPh sb="3" eb="5">
      <t>レイキャク</t>
    </rPh>
    <phoneticPr fontId="4"/>
  </si>
  <si>
    <t>集じん装置本体</t>
    <rPh sb="0" eb="1">
      <t>シュウ</t>
    </rPh>
    <rPh sb="3" eb="5">
      <t>ソウチ</t>
    </rPh>
    <rPh sb="5" eb="7">
      <t>ホンタイ</t>
    </rPh>
    <phoneticPr fontId="4"/>
  </si>
  <si>
    <t>集じん装置ろ布</t>
    <rPh sb="0" eb="1">
      <t>シュウ</t>
    </rPh>
    <rPh sb="3" eb="5">
      <t>ソウチ</t>
    </rPh>
    <rPh sb="6" eb="7">
      <t>フ</t>
    </rPh>
    <phoneticPr fontId="4"/>
  </si>
  <si>
    <t>円筒形　φ165ｍｍ×6ｍＬ</t>
    <rPh sb="0" eb="3">
      <t>エントウケイ</t>
    </rPh>
    <phoneticPr fontId="4"/>
  </si>
  <si>
    <t>アンモニア供給装置</t>
    <rPh sb="5" eb="7">
      <t>キョウキュウ</t>
    </rPh>
    <rPh sb="7" eb="9">
      <t>ソウチ</t>
    </rPh>
    <phoneticPr fontId="4"/>
  </si>
  <si>
    <t>排ガス再加熱器</t>
    <rPh sb="0" eb="1">
      <t>ハイ</t>
    </rPh>
    <rPh sb="3" eb="7">
      <t>サイカネツキ</t>
    </rPh>
    <phoneticPr fontId="4"/>
  </si>
  <si>
    <t>灯油バーナ最大65ｌ/ｈ</t>
    <rPh sb="0" eb="2">
      <t>トウユ</t>
    </rPh>
    <rPh sb="5" eb="7">
      <t>サイダイ</t>
    </rPh>
    <phoneticPr fontId="4"/>
  </si>
  <si>
    <t>触媒脱硝塔</t>
    <rPh sb="0" eb="2">
      <t>ショクバイ</t>
    </rPh>
    <rPh sb="2" eb="4">
      <t>ダッショウ</t>
    </rPh>
    <rPh sb="4" eb="5">
      <t>トウ</t>
    </rPh>
    <phoneticPr fontId="4"/>
  </si>
  <si>
    <t>触媒</t>
    <rPh sb="0" eb="2">
      <t>ショクバイ</t>
    </rPh>
    <phoneticPr fontId="4"/>
  </si>
  <si>
    <t>酸化チタン系</t>
    <rPh sb="0" eb="2">
      <t>サンカ</t>
    </rPh>
    <rPh sb="5" eb="6">
      <t>ケイ</t>
    </rPh>
    <phoneticPr fontId="4"/>
  </si>
  <si>
    <t>水噴霧式　</t>
    <rPh sb="0" eb="3">
      <t>ミズフンム</t>
    </rPh>
    <rPh sb="3" eb="4">
      <t>シキ</t>
    </rPh>
    <phoneticPr fontId="4"/>
  </si>
  <si>
    <t>φ3.0ｍ×11.0ｍＨ</t>
    <phoneticPr fontId="4"/>
  </si>
  <si>
    <t>スクリューコンプレッサー</t>
    <phoneticPr fontId="38"/>
  </si>
  <si>
    <t>6ｍ3/min×0.69MPa</t>
    <phoneticPr fontId="38"/>
  </si>
  <si>
    <t>ステンレスパネル水槽</t>
    <rPh sb="8" eb="10">
      <t>スイソウ</t>
    </rPh>
    <phoneticPr fontId="4"/>
  </si>
  <si>
    <t>1.5ｍW×7ｍＬ×2ｍＨ</t>
    <phoneticPr fontId="4"/>
  </si>
  <si>
    <t>ターボファン　</t>
    <phoneticPr fontId="38"/>
  </si>
  <si>
    <t>4ｍ3/min×ｋPa</t>
    <phoneticPr fontId="38"/>
  </si>
  <si>
    <t>アンモニアガス供給式　</t>
    <rPh sb="7" eb="10">
      <t>キョウキュウシキ</t>
    </rPh>
    <phoneticPr fontId="4"/>
  </si>
  <si>
    <t>1.2㎏/ｈ</t>
    <phoneticPr fontId="4"/>
  </si>
  <si>
    <t>煙道</t>
    <rPh sb="0" eb="2">
      <t>エンドウ</t>
    </rPh>
    <phoneticPr fontId="4"/>
  </si>
  <si>
    <t>二次送風機</t>
    <rPh sb="0" eb="5">
      <t>ニジソウフウキ</t>
    </rPh>
    <phoneticPr fontId="4"/>
  </si>
  <si>
    <t>風道ダクト</t>
    <rPh sb="0" eb="2">
      <t>フウドウ</t>
    </rPh>
    <phoneticPr fontId="4"/>
  </si>
  <si>
    <t>飛灰搬送コンベア1</t>
    <rPh sb="0" eb="2">
      <t>ヒバイ</t>
    </rPh>
    <rPh sb="2" eb="4">
      <t>ハンソウ</t>
    </rPh>
    <phoneticPr fontId="53"/>
  </si>
  <si>
    <t>フライトコンベア　200㎏/ｈ</t>
    <phoneticPr fontId="53"/>
  </si>
  <si>
    <t>基</t>
    <rPh sb="0" eb="1">
      <t>キ</t>
    </rPh>
    <phoneticPr fontId="53"/>
  </si>
  <si>
    <t>飛灰移送コンベア2</t>
    <rPh sb="0" eb="2">
      <t>ヒバイ</t>
    </rPh>
    <rPh sb="2" eb="4">
      <t>イソウ</t>
    </rPh>
    <phoneticPr fontId="53"/>
  </si>
  <si>
    <t>フライトコンベア　750㎏/ｈ</t>
    <phoneticPr fontId="53"/>
  </si>
  <si>
    <t>飛灰移送コンベア3</t>
    <rPh sb="0" eb="2">
      <t>ヒバイ</t>
    </rPh>
    <rPh sb="2" eb="4">
      <t>イソウ</t>
    </rPh>
    <phoneticPr fontId="53"/>
  </si>
  <si>
    <t>飛灰移送コンベア4</t>
    <rPh sb="0" eb="2">
      <t>ヒバイ</t>
    </rPh>
    <rPh sb="2" eb="4">
      <t>イソウ</t>
    </rPh>
    <phoneticPr fontId="53"/>
  </si>
  <si>
    <t>フライトコンベア　730㎏/ｈ</t>
    <phoneticPr fontId="53"/>
  </si>
  <si>
    <t>飛灰移送コンベア5</t>
    <rPh sb="0" eb="2">
      <t>ヒバイ</t>
    </rPh>
    <rPh sb="2" eb="4">
      <t>イソウ</t>
    </rPh>
    <phoneticPr fontId="53"/>
  </si>
  <si>
    <t>飛灰貯留タンク</t>
    <rPh sb="0" eb="2">
      <t>ヒバイ</t>
    </rPh>
    <rPh sb="2" eb="4">
      <t>チョリュウ</t>
    </rPh>
    <phoneticPr fontId="53"/>
  </si>
  <si>
    <t>鋼板製自立型　13ｍ3</t>
    <rPh sb="0" eb="3">
      <t>コウハンセイ</t>
    </rPh>
    <rPh sb="3" eb="6">
      <t>ジリツガタ</t>
    </rPh>
    <phoneticPr fontId="53"/>
  </si>
  <si>
    <t>ベルトコンベア</t>
    <phoneticPr fontId="53"/>
  </si>
  <si>
    <t>ベルトコンベア400㎏/ｈ</t>
    <phoneticPr fontId="53"/>
  </si>
  <si>
    <t>誘引送風機盤</t>
    <rPh sb="0" eb="5">
      <t>ユウインソウフウキ</t>
    </rPh>
    <rPh sb="5" eb="6">
      <t>バン</t>
    </rPh>
    <phoneticPr fontId="4"/>
  </si>
  <si>
    <t>鋼板製自立閉鎖型　</t>
    <rPh sb="0" eb="3">
      <t>コウハンセイ</t>
    </rPh>
    <rPh sb="3" eb="5">
      <t>ジリツ</t>
    </rPh>
    <rPh sb="5" eb="8">
      <t>ヘイサガタ</t>
    </rPh>
    <phoneticPr fontId="4"/>
  </si>
  <si>
    <t>1400×2150×500</t>
    <phoneticPr fontId="4"/>
  </si>
  <si>
    <t>1800×2150×500</t>
    <phoneticPr fontId="4"/>
  </si>
  <si>
    <t>1200×2150×500</t>
    <phoneticPr fontId="4"/>
  </si>
  <si>
    <t>耐火モルタル</t>
    <rPh sb="0" eb="2">
      <t>タイカ</t>
    </rPh>
    <phoneticPr fontId="4"/>
  </si>
  <si>
    <t>MHTC-B</t>
  </si>
  <si>
    <t>断熱煉瓦</t>
    <rPh sb="0" eb="4">
      <t>ダンネツレンガ</t>
    </rPh>
    <phoneticPr fontId="4"/>
  </si>
  <si>
    <t>B-1</t>
  </si>
  <si>
    <t>BRC-HH</t>
  </si>
  <si>
    <t>ASWN-10</t>
  </si>
  <si>
    <t>CN-140VS</t>
  </si>
  <si>
    <t>KLT</t>
  </si>
  <si>
    <t>パーライトボード</t>
  </si>
  <si>
    <t>アドヘージング</t>
  </si>
  <si>
    <t>②燃焼ガス冷却設備</t>
    <rPh sb="1" eb="3">
      <t>ネンショウ</t>
    </rPh>
    <rPh sb="5" eb="7">
      <t>レイキャク</t>
    </rPh>
    <rPh sb="7" eb="9">
      <t>セツビ</t>
    </rPh>
    <phoneticPr fontId="38"/>
  </si>
  <si>
    <t>ガス冷却室</t>
    <rPh sb="2" eb="4">
      <t>レイキャク</t>
    </rPh>
    <rPh sb="4" eb="5">
      <t>シツ</t>
    </rPh>
    <phoneticPr fontId="38"/>
  </si>
  <si>
    <t>耐火物</t>
    <rPh sb="0" eb="3">
      <t>タイカブツ</t>
    </rPh>
    <phoneticPr fontId="38"/>
  </si>
  <si>
    <t>スタックファス</t>
  </si>
  <si>
    <t>科目名称　5.機器解体工事（工場棟・排ガス処理棟）</t>
    <rPh sb="0" eb="2">
      <t>カモク</t>
    </rPh>
    <rPh sb="2" eb="4">
      <t>メイショウ</t>
    </rPh>
    <rPh sb="7" eb="9">
      <t>キキ</t>
    </rPh>
    <rPh sb="9" eb="11">
      <t>カイタイ</t>
    </rPh>
    <rPh sb="11" eb="13">
      <t>コウジ</t>
    </rPh>
    <rPh sb="14" eb="17">
      <t>コウジョウトウ</t>
    </rPh>
    <rPh sb="18" eb="19">
      <t>ハイ</t>
    </rPh>
    <rPh sb="21" eb="23">
      <t>ショリ</t>
    </rPh>
    <rPh sb="23" eb="24">
      <t>トウ</t>
    </rPh>
    <phoneticPr fontId="7"/>
  </si>
  <si>
    <t>焼却炉風箱</t>
    <rPh sb="0" eb="3">
      <t>ショウキャクロ</t>
    </rPh>
    <rPh sb="3" eb="5">
      <t>カザバコ</t>
    </rPh>
    <phoneticPr fontId="4"/>
  </si>
  <si>
    <t>ロックウール板</t>
    <rPh sb="6" eb="7">
      <t>イタ</t>
    </rPh>
    <phoneticPr fontId="4"/>
  </si>
  <si>
    <t>75㎜</t>
  </si>
  <si>
    <t>75㎜</t>
    <phoneticPr fontId="38"/>
  </si>
  <si>
    <t>温水発生器</t>
    <rPh sb="0" eb="2">
      <t>オンスイ</t>
    </rPh>
    <rPh sb="2" eb="4">
      <t>ハッセイ</t>
    </rPh>
    <rPh sb="4" eb="5">
      <t>キ</t>
    </rPh>
    <phoneticPr fontId="4"/>
  </si>
  <si>
    <t>温水循環送風機</t>
    <rPh sb="0" eb="2">
      <t>オンスイ</t>
    </rPh>
    <rPh sb="2" eb="4">
      <t>ジュンカン</t>
    </rPh>
    <rPh sb="4" eb="7">
      <t>ソウフウキ</t>
    </rPh>
    <phoneticPr fontId="4"/>
  </si>
  <si>
    <t>送風ダクト</t>
    <rPh sb="0" eb="2">
      <t>ソウフウ</t>
    </rPh>
    <phoneticPr fontId="4"/>
  </si>
  <si>
    <t>ロックウール保温帯</t>
    <rPh sb="6" eb="8">
      <t>ホオン</t>
    </rPh>
    <rPh sb="8" eb="9">
      <t>タイ</t>
    </rPh>
    <phoneticPr fontId="4"/>
  </si>
  <si>
    <t>50㎜</t>
  </si>
  <si>
    <t>50㎜</t>
    <phoneticPr fontId="38"/>
  </si>
  <si>
    <t>100A</t>
  </si>
  <si>
    <t>ポリエチレンフォーム</t>
  </si>
  <si>
    <t>ｍ</t>
  </si>
  <si>
    <t>ｔ＝20</t>
  </si>
  <si>
    <t>80A</t>
  </si>
  <si>
    <t>50A</t>
  </si>
  <si>
    <t>25A</t>
  </si>
  <si>
    <t>40A</t>
  </si>
  <si>
    <t>綿布</t>
    <rPh sb="0" eb="2">
      <t>メンプ</t>
    </rPh>
    <phoneticPr fontId="4"/>
  </si>
  <si>
    <t>32A</t>
  </si>
  <si>
    <t>ｱﾙﾐｶﾞﾗｽｸﾛｽ ｸﾞﾗｽｳｰﾙ</t>
  </si>
  <si>
    <t>40A</t>
    <phoneticPr fontId="38"/>
  </si>
  <si>
    <t>32A</t>
    <phoneticPr fontId="38"/>
  </si>
  <si>
    <t>25A</t>
    <phoneticPr fontId="38"/>
  </si>
  <si>
    <t>20A</t>
    <phoneticPr fontId="38"/>
  </si>
  <si>
    <t>65A</t>
    <phoneticPr fontId="38"/>
  </si>
  <si>
    <t>50A</t>
    <phoneticPr fontId="38"/>
  </si>
  <si>
    <t>①燃焼設備</t>
    <rPh sb="1" eb="3">
      <t>ネンショウ</t>
    </rPh>
    <rPh sb="3" eb="5">
      <t>セツビ</t>
    </rPh>
    <phoneticPr fontId="4"/>
  </si>
  <si>
    <t>②余熱利用設備</t>
    <rPh sb="1" eb="7">
      <t>ヨネツリヨウセツビ</t>
    </rPh>
    <phoneticPr fontId="4"/>
  </si>
  <si>
    <t>③通風設備</t>
    <rPh sb="1" eb="5">
      <t>ツウフウセツビ</t>
    </rPh>
    <phoneticPr fontId="4"/>
  </si>
  <si>
    <t>④給排水設備</t>
    <rPh sb="1" eb="2">
      <t>キュウ</t>
    </rPh>
    <rPh sb="2" eb="4">
      <t>ハイスイ</t>
    </rPh>
    <rPh sb="4" eb="6">
      <t>セツビ</t>
    </rPh>
    <phoneticPr fontId="4"/>
  </si>
  <si>
    <t>⑤排水設備</t>
    <rPh sb="1" eb="5">
      <t>ハイスイセツビ</t>
    </rPh>
    <phoneticPr fontId="4"/>
  </si>
  <si>
    <t>⑥灰出設備</t>
    <rPh sb="1" eb="5">
      <t>ハイデセツビ</t>
    </rPh>
    <phoneticPr fontId="4"/>
  </si>
  <si>
    <t>⑦給排水衛生設備</t>
    <rPh sb="1" eb="4">
      <t>キュウハイスイ</t>
    </rPh>
    <rPh sb="4" eb="6">
      <t>エイセイ</t>
    </rPh>
    <rPh sb="6" eb="8">
      <t>セツビ</t>
    </rPh>
    <phoneticPr fontId="4"/>
  </si>
  <si>
    <t>⑧空調・換気設備</t>
    <rPh sb="1" eb="3">
      <t>クウチョウ</t>
    </rPh>
    <rPh sb="4" eb="6">
      <t>カンキ</t>
    </rPh>
    <rPh sb="6" eb="8">
      <t>セツビ</t>
    </rPh>
    <phoneticPr fontId="4"/>
  </si>
  <si>
    <t>地下埋設型</t>
    <rPh sb="0" eb="2">
      <t>チカ</t>
    </rPh>
    <rPh sb="2" eb="5">
      <t>マイセツガタ</t>
    </rPh>
    <phoneticPr fontId="38"/>
  </si>
  <si>
    <t>ファンコイルユニット</t>
    <phoneticPr fontId="38"/>
  </si>
  <si>
    <t>二方向吹き出し型</t>
    <rPh sb="0" eb="1">
      <t>ニ</t>
    </rPh>
    <rPh sb="1" eb="3">
      <t>ホウコウ</t>
    </rPh>
    <rPh sb="3" eb="4">
      <t>フ</t>
    </rPh>
    <rPh sb="5" eb="6">
      <t>ダ</t>
    </rPh>
    <rPh sb="7" eb="8">
      <t>ガタ</t>
    </rPh>
    <phoneticPr fontId="38"/>
  </si>
  <si>
    <t>カセット形</t>
    <rPh sb="4" eb="5">
      <t>カタ</t>
    </rPh>
    <phoneticPr fontId="38"/>
  </si>
  <si>
    <t>ルーフファン</t>
    <phoneticPr fontId="38"/>
  </si>
  <si>
    <t>炉室</t>
    <rPh sb="0" eb="2">
      <t>ロシツ</t>
    </rPh>
    <phoneticPr fontId="38"/>
  </si>
  <si>
    <t>屋上</t>
    <rPh sb="0" eb="2">
      <t>オクジョウ</t>
    </rPh>
    <phoneticPr fontId="38"/>
  </si>
  <si>
    <t>ラインファン</t>
    <phoneticPr fontId="38"/>
  </si>
  <si>
    <t>換気扇</t>
    <rPh sb="0" eb="3">
      <t>カンキセン</t>
    </rPh>
    <phoneticPr fontId="38"/>
  </si>
  <si>
    <t>天井埋込タイプ</t>
    <rPh sb="0" eb="2">
      <t>テンジョウ</t>
    </rPh>
    <rPh sb="2" eb="4">
      <t>ウメコミ</t>
    </rPh>
    <phoneticPr fontId="38"/>
  </si>
  <si>
    <t>壁換気扇</t>
    <rPh sb="0" eb="4">
      <t>カベカンキセン</t>
    </rPh>
    <phoneticPr fontId="38"/>
  </si>
  <si>
    <t>有圧換気扇</t>
    <rPh sb="0" eb="2">
      <t>ユウアツ</t>
    </rPh>
    <rPh sb="2" eb="5">
      <t>カンキセン</t>
    </rPh>
    <phoneticPr fontId="38"/>
  </si>
  <si>
    <t>①換気設備</t>
    <rPh sb="1" eb="5">
      <t>カンキセツビ</t>
    </rPh>
    <phoneticPr fontId="38"/>
  </si>
  <si>
    <t>FRP</t>
    <phoneticPr fontId="38"/>
  </si>
  <si>
    <t>（建築設備含む）</t>
    <rPh sb="1" eb="3">
      <t>ケンチク</t>
    </rPh>
    <rPh sb="3" eb="5">
      <t>セツビ</t>
    </rPh>
    <rPh sb="5" eb="6">
      <t>フク</t>
    </rPh>
    <phoneticPr fontId="38"/>
  </si>
  <si>
    <t>生活用給水ユニット</t>
    <rPh sb="0" eb="2">
      <t>セイカツ</t>
    </rPh>
    <rPh sb="2" eb="3">
      <t>ヨウ</t>
    </rPh>
    <rPh sb="3" eb="5">
      <t>キュウスイ</t>
    </rPh>
    <phoneticPr fontId="4"/>
  </si>
  <si>
    <t>FRP製　1.5×2.0×1.5H</t>
    <rPh sb="3" eb="4">
      <t>セイ</t>
    </rPh>
    <phoneticPr fontId="4"/>
  </si>
  <si>
    <t>消火用高架タンク</t>
    <rPh sb="0" eb="2">
      <t>ショウカ</t>
    </rPh>
    <rPh sb="2" eb="3">
      <t>ヨウ</t>
    </rPh>
    <rPh sb="3" eb="5">
      <t>コウカ</t>
    </rPh>
    <phoneticPr fontId="4"/>
  </si>
  <si>
    <t>FRP製　1.0×1.0×1.0H</t>
    <rPh sb="3" eb="4">
      <t>セイ</t>
    </rPh>
    <phoneticPr fontId="4"/>
  </si>
  <si>
    <t>②給排水衛生設備</t>
    <rPh sb="1" eb="4">
      <t>キュウハイスイ</t>
    </rPh>
    <rPh sb="4" eb="8">
      <t>エイセイセツビ</t>
    </rPh>
    <phoneticPr fontId="38"/>
  </si>
  <si>
    <t>屋内消火栓</t>
    <rPh sb="0" eb="2">
      <t>オクナイ</t>
    </rPh>
    <rPh sb="2" eb="5">
      <t>ショウカセン</t>
    </rPh>
    <phoneticPr fontId="38"/>
  </si>
  <si>
    <t>陸上ポンプユニット</t>
    <rPh sb="0" eb="2">
      <t>リクジョウ</t>
    </rPh>
    <phoneticPr fontId="38"/>
  </si>
  <si>
    <t>浄化槽排水ポンプ</t>
    <rPh sb="0" eb="3">
      <t>ジョウカソウ</t>
    </rPh>
    <rPh sb="3" eb="5">
      <t>ハイスイ</t>
    </rPh>
    <phoneticPr fontId="38"/>
  </si>
  <si>
    <t>25㎜</t>
    <phoneticPr fontId="38"/>
  </si>
  <si>
    <t>65×50</t>
    <phoneticPr fontId="38"/>
  </si>
  <si>
    <t>移送ポンプ</t>
    <rPh sb="0" eb="2">
      <t>イソウ</t>
    </rPh>
    <phoneticPr fontId="38"/>
  </si>
  <si>
    <t>自動滅菌装置</t>
    <rPh sb="0" eb="2">
      <t>ジドウ</t>
    </rPh>
    <rPh sb="2" eb="4">
      <t>メッキン</t>
    </rPh>
    <rPh sb="4" eb="6">
      <t>ソウチ</t>
    </rPh>
    <phoneticPr fontId="38"/>
  </si>
  <si>
    <t>ケミカルフィルダー</t>
    <phoneticPr fontId="38"/>
  </si>
  <si>
    <t>ポンプ　5㎜</t>
    <phoneticPr fontId="38"/>
  </si>
  <si>
    <t>③屋内消火栓</t>
    <rPh sb="1" eb="3">
      <t>オクナイ</t>
    </rPh>
    <rPh sb="3" eb="6">
      <t>ショウカセン</t>
    </rPh>
    <phoneticPr fontId="38"/>
  </si>
  <si>
    <t>単独処理　FRP製</t>
    <rPh sb="0" eb="4">
      <t>タンドクショリ</t>
    </rPh>
    <rPh sb="8" eb="9">
      <t>セイ</t>
    </rPh>
    <phoneticPr fontId="38"/>
  </si>
  <si>
    <t>分離接触曝気　22人槽</t>
    <rPh sb="0" eb="2">
      <t>ブンリ</t>
    </rPh>
    <rPh sb="2" eb="4">
      <t>セッショク</t>
    </rPh>
    <rPh sb="4" eb="6">
      <t>バッキ</t>
    </rPh>
    <rPh sb="9" eb="10">
      <t>ニン</t>
    </rPh>
    <rPh sb="10" eb="11">
      <t>ソウ</t>
    </rPh>
    <phoneticPr fontId="38"/>
  </si>
  <si>
    <t>消火栓</t>
    <rPh sb="0" eb="3">
      <t>ショウカセン</t>
    </rPh>
    <phoneticPr fontId="38"/>
  </si>
  <si>
    <t>総合型</t>
    <rPh sb="0" eb="3">
      <t>ソウゴウガタ</t>
    </rPh>
    <phoneticPr fontId="38"/>
  </si>
  <si>
    <t>露出型</t>
    <rPh sb="0" eb="2">
      <t>ロシュツ</t>
    </rPh>
    <rPh sb="2" eb="3">
      <t>ガタ</t>
    </rPh>
    <phoneticPr fontId="38"/>
  </si>
  <si>
    <t>④衛生器具</t>
    <rPh sb="1" eb="3">
      <t>エイセイ</t>
    </rPh>
    <rPh sb="3" eb="5">
      <t>キグ</t>
    </rPh>
    <phoneticPr fontId="38"/>
  </si>
  <si>
    <t>C-75</t>
    <phoneticPr fontId="38"/>
  </si>
  <si>
    <t>U-307</t>
    <phoneticPr fontId="38"/>
  </si>
  <si>
    <t>L-223</t>
    <phoneticPr fontId="38"/>
  </si>
  <si>
    <t>TOTO製</t>
    <rPh sb="4" eb="5">
      <t>セイ</t>
    </rPh>
    <phoneticPr fontId="38"/>
  </si>
  <si>
    <t>和風　TOTO製</t>
    <rPh sb="0" eb="2">
      <t>ワフウ</t>
    </rPh>
    <rPh sb="7" eb="8">
      <t>セイ</t>
    </rPh>
    <phoneticPr fontId="38"/>
  </si>
  <si>
    <t>SK38</t>
    <phoneticPr fontId="38"/>
  </si>
  <si>
    <t>洗濯機パン</t>
    <rPh sb="0" eb="3">
      <t>センタクキ</t>
    </rPh>
    <phoneticPr fontId="1"/>
  </si>
  <si>
    <t>⑤照明設備</t>
    <rPh sb="1" eb="3">
      <t>ショウメイ</t>
    </rPh>
    <rPh sb="3" eb="5">
      <t>セツビ</t>
    </rPh>
    <phoneticPr fontId="38"/>
  </si>
  <si>
    <t>逆富士型</t>
    <rPh sb="0" eb="1">
      <t>ギャク</t>
    </rPh>
    <rPh sb="1" eb="3">
      <t>フジ</t>
    </rPh>
    <rPh sb="3" eb="4">
      <t>ガタ</t>
    </rPh>
    <phoneticPr fontId="4"/>
  </si>
  <si>
    <t>FL40W×2灯</t>
    <rPh sb="7" eb="8">
      <t>トウ</t>
    </rPh>
    <phoneticPr fontId="4"/>
  </si>
  <si>
    <t>逆富士笠付</t>
    <rPh sb="0" eb="1">
      <t>ギャク</t>
    </rPh>
    <rPh sb="1" eb="3">
      <t>フジ</t>
    </rPh>
    <rPh sb="3" eb="5">
      <t>カサツキ</t>
    </rPh>
    <phoneticPr fontId="4"/>
  </si>
  <si>
    <t>逆富士防水</t>
    <rPh sb="0" eb="1">
      <t>ギャク</t>
    </rPh>
    <rPh sb="1" eb="3">
      <t>フジ</t>
    </rPh>
    <rPh sb="3" eb="5">
      <t>ボウスイ</t>
    </rPh>
    <phoneticPr fontId="4"/>
  </si>
  <si>
    <t>FL20W×2灯</t>
    <rPh sb="7" eb="8">
      <t>トウ</t>
    </rPh>
    <phoneticPr fontId="4"/>
  </si>
  <si>
    <t>逆富士非常灯付</t>
    <rPh sb="0" eb="1">
      <t>ギャク</t>
    </rPh>
    <rPh sb="1" eb="3">
      <t>フジ</t>
    </rPh>
    <rPh sb="3" eb="6">
      <t>ヒジョウトウ</t>
    </rPh>
    <rPh sb="6" eb="7">
      <t>ツ</t>
    </rPh>
    <phoneticPr fontId="4"/>
  </si>
  <si>
    <t>埋込下解放</t>
    <rPh sb="0" eb="1">
      <t>ウ</t>
    </rPh>
    <rPh sb="1" eb="2">
      <t>コ</t>
    </rPh>
    <rPh sb="2" eb="3">
      <t>シタ</t>
    </rPh>
    <rPh sb="3" eb="5">
      <t>カイホウ</t>
    </rPh>
    <phoneticPr fontId="4"/>
  </si>
  <si>
    <t>埋込下解放非常灯付</t>
    <rPh sb="0" eb="1">
      <t>ウ</t>
    </rPh>
    <rPh sb="1" eb="2">
      <t>コ</t>
    </rPh>
    <rPh sb="2" eb="3">
      <t>シタ</t>
    </rPh>
    <rPh sb="3" eb="5">
      <t>カイホウ</t>
    </rPh>
    <rPh sb="5" eb="8">
      <t>ヒジョウトウ</t>
    </rPh>
    <rPh sb="8" eb="9">
      <t>ツ</t>
    </rPh>
    <phoneticPr fontId="4"/>
  </si>
  <si>
    <t>埋込アルミルーバ</t>
    <rPh sb="0" eb="2">
      <t>ウメコミ</t>
    </rPh>
    <phoneticPr fontId="4"/>
  </si>
  <si>
    <t>埋込アルミルーバ非常灯付</t>
    <rPh sb="0" eb="2">
      <t>ウメコミ</t>
    </rPh>
    <rPh sb="8" eb="11">
      <t>ヒジョウトウ</t>
    </rPh>
    <rPh sb="11" eb="12">
      <t>ツ</t>
    </rPh>
    <phoneticPr fontId="4"/>
  </si>
  <si>
    <t>埋込カバー付</t>
    <rPh sb="0" eb="2">
      <t>ウメコミ</t>
    </rPh>
    <rPh sb="5" eb="6">
      <t>ツ</t>
    </rPh>
    <phoneticPr fontId="4"/>
  </si>
  <si>
    <t>FL40W×4灯</t>
    <rPh sb="7" eb="8">
      <t>トウ</t>
    </rPh>
    <phoneticPr fontId="4"/>
  </si>
  <si>
    <t>避難誘導灯</t>
    <rPh sb="0" eb="5">
      <t>ヒナンユウドウトウ</t>
    </rPh>
    <phoneticPr fontId="4"/>
  </si>
  <si>
    <t>FL20W×1灯</t>
    <rPh sb="7" eb="8">
      <t>トウ</t>
    </rPh>
    <phoneticPr fontId="4"/>
  </si>
  <si>
    <t>廊下誘導灯</t>
    <rPh sb="0" eb="2">
      <t>ロウカ</t>
    </rPh>
    <rPh sb="2" eb="5">
      <t>ユウドウトウ</t>
    </rPh>
    <phoneticPr fontId="4"/>
  </si>
  <si>
    <t>直付シーリング防水型</t>
    <rPh sb="0" eb="2">
      <t>チョクツキ</t>
    </rPh>
    <rPh sb="7" eb="10">
      <t>ボウスイガタ</t>
    </rPh>
    <phoneticPr fontId="4"/>
  </si>
  <si>
    <t>FL60W×1灯</t>
    <rPh sb="7" eb="8">
      <t>トウ</t>
    </rPh>
    <phoneticPr fontId="4"/>
  </si>
  <si>
    <t>埋込型非常灯付</t>
    <rPh sb="0" eb="2">
      <t>ウメコミ</t>
    </rPh>
    <rPh sb="2" eb="3">
      <t>ガタ</t>
    </rPh>
    <rPh sb="3" eb="6">
      <t>ヒジョウトウ</t>
    </rPh>
    <rPh sb="6" eb="7">
      <t>ツ</t>
    </rPh>
    <phoneticPr fontId="4"/>
  </si>
  <si>
    <t>FL40W×1灯</t>
    <rPh sb="7" eb="8">
      <t>トウ</t>
    </rPh>
    <phoneticPr fontId="4"/>
  </si>
  <si>
    <t>ダウンライト</t>
  </si>
  <si>
    <t>直付シーリング</t>
    <rPh sb="0" eb="2">
      <t>チョクツキ</t>
    </rPh>
    <phoneticPr fontId="4"/>
  </si>
  <si>
    <t>FL20W×4灯</t>
    <rPh sb="7" eb="8">
      <t>トウ</t>
    </rPh>
    <phoneticPr fontId="4"/>
  </si>
  <si>
    <t>工場棟</t>
    <rPh sb="0" eb="3">
      <t>コウジョウトウ</t>
    </rPh>
    <phoneticPr fontId="38"/>
  </si>
  <si>
    <t>排ガス処理棟</t>
    <rPh sb="0" eb="1">
      <t>ハイ</t>
    </rPh>
    <rPh sb="3" eb="6">
      <t>ショリトウ</t>
    </rPh>
    <phoneticPr fontId="38"/>
  </si>
  <si>
    <t>耐圧防爆型</t>
    <rPh sb="0" eb="2">
      <t>タイアツ</t>
    </rPh>
    <rPh sb="2" eb="4">
      <t>ボウバク</t>
    </rPh>
    <rPh sb="4" eb="5">
      <t>ガタ</t>
    </rPh>
    <phoneticPr fontId="4"/>
  </si>
  <si>
    <t>誘導灯</t>
    <rPh sb="0" eb="3">
      <t>ユウドウトウ</t>
    </rPh>
    <phoneticPr fontId="4"/>
  </si>
  <si>
    <t>水銀灯</t>
    <rPh sb="0" eb="2">
      <t>スイギン</t>
    </rPh>
    <rPh sb="2" eb="3">
      <t>トウ</t>
    </rPh>
    <phoneticPr fontId="4"/>
  </si>
  <si>
    <t>オートリフター</t>
    <phoneticPr fontId="53"/>
  </si>
  <si>
    <t>共通</t>
    <rPh sb="0" eb="2">
      <t>キョウツウ</t>
    </rPh>
    <phoneticPr fontId="38"/>
  </si>
  <si>
    <t>蛍光管</t>
    <rPh sb="0" eb="3">
      <t>ケイコウカン</t>
    </rPh>
    <phoneticPr fontId="38"/>
  </si>
  <si>
    <t>本</t>
    <rPh sb="0" eb="1">
      <t>ホン</t>
    </rPh>
    <phoneticPr fontId="38"/>
  </si>
  <si>
    <t>⑥放送設備</t>
    <rPh sb="1" eb="3">
      <t>ホウソウ</t>
    </rPh>
    <rPh sb="3" eb="5">
      <t>セツビ</t>
    </rPh>
    <phoneticPr fontId="38"/>
  </si>
  <si>
    <t>スピーカ</t>
  </si>
  <si>
    <t>天井埋込形</t>
  </si>
  <si>
    <t>台</t>
    <rPh sb="0" eb="1">
      <t>ダイ</t>
    </rPh>
    <phoneticPr fontId="5"/>
  </si>
  <si>
    <t>壁付形</t>
  </si>
  <si>
    <t>トランペット形</t>
  </si>
  <si>
    <t>アッテネータ</t>
  </si>
  <si>
    <t>埋込型　1W</t>
  </si>
  <si>
    <t>相互式インターホン</t>
  </si>
  <si>
    <t>12局　壁掛</t>
  </si>
  <si>
    <t>ターボ形　</t>
    <rPh sb="3" eb="4">
      <t>カタ</t>
    </rPh>
    <phoneticPr fontId="4"/>
  </si>
  <si>
    <t>1080ｍ3/min×6.4ｋPa</t>
    <phoneticPr fontId="4"/>
  </si>
  <si>
    <t>ターボファン</t>
    <phoneticPr fontId="38"/>
  </si>
  <si>
    <t>200ｍ3/min×4ｋPa</t>
    <phoneticPr fontId="38"/>
  </si>
  <si>
    <t>⑨排ガス処理棟</t>
    <rPh sb="1" eb="2">
      <t>ハイ</t>
    </rPh>
    <rPh sb="4" eb="6">
      <t>ショリ</t>
    </rPh>
    <rPh sb="6" eb="7">
      <t>トウ</t>
    </rPh>
    <phoneticPr fontId="38"/>
  </si>
  <si>
    <t>二次送風機</t>
    <rPh sb="0" eb="2">
      <t>ニジ</t>
    </rPh>
    <rPh sb="2" eb="5">
      <t>ソウフウキ</t>
    </rPh>
    <phoneticPr fontId="38"/>
  </si>
  <si>
    <t>⑦空調関係</t>
    <rPh sb="1" eb="3">
      <t>クウチョウ</t>
    </rPh>
    <rPh sb="3" eb="5">
      <t>カンケイ</t>
    </rPh>
    <phoneticPr fontId="38"/>
  </si>
  <si>
    <t>化粧鏡</t>
    <rPh sb="0" eb="2">
      <t>ケショウ</t>
    </rPh>
    <rPh sb="2" eb="3">
      <t>カガミ</t>
    </rPh>
    <phoneticPr fontId="1"/>
  </si>
  <si>
    <t>枚</t>
    <rPh sb="0" eb="1">
      <t>マイ</t>
    </rPh>
    <phoneticPr fontId="38"/>
  </si>
  <si>
    <t>耐火煉瓦</t>
    <rPh sb="0" eb="2">
      <t>タイカ</t>
    </rPh>
    <rPh sb="2" eb="4">
      <t>レンガ</t>
    </rPh>
    <phoneticPr fontId="38"/>
  </si>
  <si>
    <t>SK34</t>
    <phoneticPr fontId="38"/>
  </si>
  <si>
    <t>第二ガス冷却室</t>
    <rPh sb="0" eb="2">
      <t>ダイニ</t>
    </rPh>
    <rPh sb="4" eb="7">
      <t>レイキャクシツ</t>
    </rPh>
    <phoneticPr fontId="38"/>
  </si>
  <si>
    <t>ロックウール</t>
    <phoneticPr fontId="38"/>
  </si>
  <si>
    <t>ｔ＝100</t>
    <phoneticPr fontId="38"/>
  </si>
  <si>
    <t>ばいじん計</t>
    <rPh sb="4" eb="5">
      <t>ケイ</t>
    </rPh>
    <phoneticPr fontId="38"/>
  </si>
  <si>
    <t>台</t>
    <rPh sb="0" eb="1">
      <t>ダイ</t>
    </rPh>
    <phoneticPr fontId="38"/>
  </si>
  <si>
    <t>8ｍ3</t>
    <phoneticPr fontId="38"/>
  </si>
  <si>
    <t>灰混練機</t>
    <rPh sb="0" eb="1">
      <t>ハイ</t>
    </rPh>
    <rPh sb="1" eb="4">
      <t>コンネリキ</t>
    </rPh>
    <phoneticPr fontId="38"/>
  </si>
  <si>
    <t>基</t>
    <rPh sb="0" eb="1">
      <t>キ</t>
    </rPh>
    <phoneticPr fontId="38"/>
  </si>
  <si>
    <t>㎡</t>
    <phoneticPr fontId="38"/>
  </si>
  <si>
    <t>集じん装置</t>
    <rPh sb="0" eb="1">
      <t>シュウ</t>
    </rPh>
    <rPh sb="3" eb="5">
      <t>ソウチ</t>
    </rPh>
    <phoneticPr fontId="38"/>
  </si>
  <si>
    <t>SGP</t>
  </si>
  <si>
    <t>15Ａ</t>
    <phoneticPr fontId="38"/>
  </si>
  <si>
    <t>ｍ</t>
    <phoneticPr fontId="38"/>
  </si>
  <si>
    <t>20A</t>
    <phoneticPr fontId="38"/>
  </si>
  <si>
    <t>25A</t>
    <phoneticPr fontId="38"/>
  </si>
  <si>
    <t>32A</t>
    <phoneticPr fontId="38"/>
  </si>
  <si>
    <t>40A</t>
    <phoneticPr fontId="38"/>
  </si>
  <si>
    <t>50A</t>
    <phoneticPr fontId="38"/>
  </si>
  <si>
    <t>65A</t>
    <phoneticPr fontId="38"/>
  </si>
  <si>
    <t>80A</t>
    <phoneticPr fontId="38"/>
  </si>
  <si>
    <t>100A</t>
    <phoneticPr fontId="38"/>
  </si>
  <si>
    <t>150A</t>
    <phoneticPr fontId="38"/>
  </si>
  <si>
    <t>VP</t>
    <phoneticPr fontId="38"/>
  </si>
  <si>
    <t>75A</t>
    <phoneticPr fontId="38"/>
  </si>
  <si>
    <t>硬質塩化ビニルライニング鋼管</t>
    <rPh sb="0" eb="2">
      <t>コウシツ</t>
    </rPh>
    <rPh sb="2" eb="4">
      <t>エンカ</t>
    </rPh>
    <rPh sb="12" eb="14">
      <t>コウカン</t>
    </rPh>
    <rPh sb="13" eb="14">
      <t>カン</t>
    </rPh>
    <phoneticPr fontId="38"/>
  </si>
  <si>
    <t>塩ビ管</t>
    <rPh sb="0" eb="1">
      <t>エン</t>
    </rPh>
    <rPh sb="2" eb="3">
      <t>カン</t>
    </rPh>
    <phoneticPr fontId="38"/>
  </si>
  <si>
    <t>配管用炭素鋼鋼管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phoneticPr fontId="5"/>
  </si>
  <si>
    <t>SGP-VB</t>
    <phoneticPr fontId="38"/>
  </si>
  <si>
    <t>15A</t>
    <phoneticPr fontId="38"/>
  </si>
  <si>
    <t>SGP-VA</t>
    <phoneticPr fontId="38"/>
  </si>
  <si>
    <t>SGP-VD</t>
    <phoneticPr fontId="38"/>
  </si>
  <si>
    <t>（建築設備含む）</t>
    <rPh sb="1" eb="3">
      <t>ケンチク</t>
    </rPh>
    <rPh sb="3" eb="5">
      <t>セツビ</t>
    </rPh>
    <rPh sb="5" eb="6">
      <t>フク</t>
    </rPh>
    <phoneticPr fontId="38"/>
  </si>
  <si>
    <t>2C-2Sq</t>
  </si>
  <si>
    <t>5C-2Sq</t>
  </si>
  <si>
    <t>2C-3.5Sq</t>
  </si>
  <si>
    <t>2C-5.5Sq</t>
  </si>
  <si>
    <t>3C-9Sq</t>
  </si>
  <si>
    <t>3C-14Sq</t>
  </si>
  <si>
    <t>22□-3</t>
  </si>
  <si>
    <t>38□-3</t>
  </si>
  <si>
    <t>60□-3</t>
  </si>
  <si>
    <t>3C-100Sq</t>
  </si>
  <si>
    <t>3C-200Sq</t>
  </si>
  <si>
    <t>3C-250Sq</t>
  </si>
  <si>
    <t>3C-22Sq</t>
  </si>
  <si>
    <t>3C-38Sq</t>
  </si>
  <si>
    <t>3C-60Sq</t>
    <phoneticPr fontId="38"/>
  </si>
  <si>
    <t>電線</t>
    <rPh sb="0" eb="2">
      <t>デンセン</t>
    </rPh>
    <phoneticPr fontId="38"/>
  </si>
  <si>
    <t>IV</t>
    <phoneticPr fontId="38"/>
  </si>
  <si>
    <t>2.0単</t>
    <rPh sb="3" eb="4">
      <t>タン</t>
    </rPh>
    <phoneticPr fontId="5"/>
  </si>
  <si>
    <t>CVV</t>
    <phoneticPr fontId="38"/>
  </si>
  <si>
    <t>ケーブル</t>
    <phoneticPr fontId="38"/>
  </si>
  <si>
    <t>600V CVT</t>
    <phoneticPr fontId="38"/>
  </si>
  <si>
    <t>600V　CV</t>
    <phoneticPr fontId="38"/>
  </si>
  <si>
    <t>6KV　CV　3ｃ</t>
    <phoneticPr fontId="38"/>
  </si>
  <si>
    <t>2.0-2</t>
  </si>
  <si>
    <t>2.0-3</t>
  </si>
  <si>
    <t>2.0-4</t>
  </si>
  <si>
    <t>2.0-5</t>
  </si>
  <si>
    <t>2.0-7</t>
  </si>
  <si>
    <t>2.0-10</t>
  </si>
  <si>
    <t>2.0-12</t>
  </si>
  <si>
    <t>2.0-15</t>
  </si>
  <si>
    <t>2.0-20</t>
  </si>
  <si>
    <t>2.0-30</t>
  </si>
  <si>
    <t>2C-1.6㎜</t>
  </si>
  <si>
    <t>2C-2.0㎜</t>
  </si>
  <si>
    <t>3C-1.6mm</t>
  </si>
  <si>
    <t>3C-2.0mm</t>
  </si>
  <si>
    <t>平形ケーブル</t>
    <rPh sb="0" eb="1">
      <t>ヒラ</t>
    </rPh>
    <rPh sb="1" eb="2">
      <t>ガタ</t>
    </rPh>
    <phoneticPr fontId="38"/>
  </si>
  <si>
    <t>600V　VVF</t>
    <phoneticPr fontId="38"/>
  </si>
  <si>
    <t>4C-1.6mm</t>
  </si>
  <si>
    <t>電線管GP</t>
    <rPh sb="0" eb="3">
      <t>デンセンカン</t>
    </rPh>
    <phoneticPr fontId="38"/>
  </si>
  <si>
    <t>電線管E</t>
    <rPh sb="0" eb="3">
      <t>デンセンカン</t>
    </rPh>
    <phoneticPr fontId="38"/>
  </si>
  <si>
    <t>（ｔ）</t>
    <phoneticPr fontId="38"/>
  </si>
  <si>
    <t>5.通風設備</t>
    <rPh sb="2" eb="6">
      <t>ツウフウセツビ</t>
    </rPh>
    <phoneticPr fontId="38"/>
  </si>
  <si>
    <t>6余熱利用設備</t>
    <rPh sb="1" eb="3">
      <t>ヨネツ</t>
    </rPh>
    <rPh sb="3" eb="5">
      <t>リヨウ</t>
    </rPh>
    <rPh sb="5" eb="7">
      <t>セツビ</t>
    </rPh>
    <phoneticPr fontId="38"/>
  </si>
  <si>
    <t>8.給排水設備</t>
    <rPh sb="2" eb="5">
      <t>キュウハイスイ</t>
    </rPh>
    <rPh sb="5" eb="7">
      <t>セツビ</t>
    </rPh>
    <phoneticPr fontId="38"/>
  </si>
  <si>
    <t>9.排水処理設備</t>
    <rPh sb="2" eb="4">
      <t>ハイスイ</t>
    </rPh>
    <rPh sb="4" eb="6">
      <t>ショリ</t>
    </rPh>
    <rPh sb="6" eb="8">
      <t>セツビ</t>
    </rPh>
    <phoneticPr fontId="38"/>
  </si>
  <si>
    <t>10.電気・計装設備</t>
    <rPh sb="3" eb="5">
      <t>デンキ</t>
    </rPh>
    <rPh sb="6" eb="8">
      <t>ケイソウ</t>
    </rPh>
    <rPh sb="8" eb="10">
      <t>セツビ</t>
    </rPh>
    <phoneticPr fontId="38"/>
  </si>
  <si>
    <t>13.排ガス処理棟機器</t>
    <rPh sb="3" eb="4">
      <t>ハイ</t>
    </rPh>
    <rPh sb="6" eb="9">
      <t>ショリトウ</t>
    </rPh>
    <rPh sb="9" eb="11">
      <t>キキ</t>
    </rPh>
    <phoneticPr fontId="38"/>
  </si>
  <si>
    <t>5130個</t>
    <rPh sb="4" eb="5">
      <t>コ</t>
    </rPh>
    <phoneticPr fontId="38"/>
  </si>
  <si>
    <t>3070個</t>
    <rPh sb="4" eb="5">
      <t>コ</t>
    </rPh>
    <phoneticPr fontId="38"/>
  </si>
  <si>
    <t>13..排ガス処理棟機器</t>
    <rPh sb="4" eb="5">
      <t>ハイ</t>
    </rPh>
    <rPh sb="7" eb="9">
      <t>ショリ</t>
    </rPh>
    <rPh sb="9" eb="10">
      <t>トウ</t>
    </rPh>
    <rPh sb="10" eb="12">
      <t>キキ</t>
    </rPh>
    <phoneticPr fontId="4"/>
  </si>
  <si>
    <t>建築設備含む</t>
    <rPh sb="0" eb="2">
      <t>ケンチク</t>
    </rPh>
    <rPh sb="2" eb="5">
      <t>セツビフク</t>
    </rPh>
    <phoneticPr fontId="38"/>
  </si>
  <si>
    <t>計</t>
    <rPh sb="0" eb="1">
      <t>ケイ</t>
    </rPh>
    <phoneticPr fontId="38"/>
  </si>
  <si>
    <t>煙道</t>
    <rPh sb="0" eb="2">
      <t>エンドウ</t>
    </rPh>
    <phoneticPr fontId="38"/>
  </si>
  <si>
    <t>科目名称　7.建屋解体工事（排ガス処理棟）</t>
    <rPh sb="0" eb="2">
      <t>カモク</t>
    </rPh>
    <rPh sb="2" eb="4">
      <t>メイショウ</t>
    </rPh>
    <rPh sb="7" eb="9">
      <t>タテヤ</t>
    </rPh>
    <rPh sb="9" eb="11">
      <t>カイタイ</t>
    </rPh>
    <rPh sb="11" eb="13">
      <t>コウジ</t>
    </rPh>
    <rPh sb="14" eb="15">
      <t>ハイ</t>
    </rPh>
    <rPh sb="17" eb="19">
      <t>ショリ</t>
    </rPh>
    <rPh sb="19" eb="20">
      <t>トウ</t>
    </rPh>
    <phoneticPr fontId="7"/>
  </si>
  <si>
    <t>ベンチレーター</t>
    <phoneticPr fontId="38"/>
  </si>
  <si>
    <t>10.5ｍ×2.0ｍ×1.0ｍＨ</t>
    <phoneticPr fontId="38"/>
  </si>
  <si>
    <t>AW,SD=73㎡</t>
    <phoneticPr fontId="38"/>
  </si>
  <si>
    <t>1F～4F</t>
    <phoneticPr fontId="38"/>
  </si>
  <si>
    <t>30㎡</t>
    <phoneticPr fontId="38"/>
  </si>
  <si>
    <t>61㎡</t>
    <phoneticPr fontId="38"/>
  </si>
  <si>
    <t>130㎡</t>
    <phoneticPr fontId="38"/>
  </si>
  <si>
    <t>外部シャッター</t>
    <rPh sb="0" eb="2">
      <t>ガイブ</t>
    </rPh>
    <phoneticPr fontId="6"/>
  </si>
  <si>
    <t>10㎡</t>
    <phoneticPr fontId="38"/>
  </si>
  <si>
    <t>外部窓・扉</t>
    <rPh sb="0" eb="2">
      <t>ガイブ</t>
    </rPh>
    <rPh sb="2" eb="3">
      <t>マド</t>
    </rPh>
    <rPh sb="4" eb="5">
      <t>トビラ</t>
    </rPh>
    <phoneticPr fontId="6"/>
  </si>
  <si>
    <t>1.3ｍ×1.3ｍ×1.0ｍＨ</t>
    <phoneticPr fontId="38"/>
  </si>
  <si>
    <t>点検用ハッチ</t>
    <rPh sb="0" eb="2">
      <t>テンケン</t>
    </rPh>
    <rPh sb="2" eb="3">
      <t>ヨウ</t>
    </rPh>
    <phoneticPr fontId="38"/>
  </si>
  <si>
    <t>24.0ｍ×3.0ｍ×Ｈ1.0ｍ</t>
    <phoneticPr fontId="38"/>
  </si>
  <si>
    <t>4.0ｍ×4.0ｍ</t>
    <phoneticPr fontId="38"/>
  </si>
  <si>
    <t>煙突</t>
    <rPh sb="0" eb="2">
      <t>エントツ</t>
    </rPh>
    <phoneticPr fontId="38"/>
  </si>
  <si>
    <t>地下部解体工事</t>
    <rPh sb="0" eb="2">
      <t>チカ</t>
    </rPh>
    <rPh sb="2" eb="3">
      <t>ブ</t>
    </rPh>
    <rPh sb="3" eb="5">
      <t>カイタイ</t>
    </rPh>
    <rPh sb="5" eb="7">
      <t>コウジ</t>
    </rPh>
    <phoneticPr fontId="6"/>
  </si>
  <si>
    <t>基礎部</t>
    <rPh sb="0" eb="2">
      <t>キソ</t>
    </rPh>
    <rPh sb="2" eb="3">
      <t>ブ</t>
    </rPh>
    <phoneticPr fontId="38"/>
  </si>
  <si>
    <t>鉄筋切断</t>
    <rPh sb="0" eb="2">
      <t>テツキン</t>
    </rPh>
    <rPh sb="2" eb="4">
      <t>セツダン</t>
    </rPh>
    <phoneticPr fontId="38"/>
  </si>
  <si>
    <t>土留め工</t>
    <rPh sb="0" eb="2">
      <t>ドト</t>
    </rPh>
    <rPh sb="3" eb="4">
      <t>コウ</t>
    </rPh>
    <phoneticPr fontId="38"/>
  </si>
  <si>
    <t>地下部・ごみピット部</t>
    <rPh sb="0" eb="3">
      <t>チカブ</t>
    </rPh>
    <rPh sb="9" eb="10">
      <t>ブ</t>
    </rPh>
    <phoneticPr fontId="38"/>
  </si>
  <si>
    <t>折版葺</t>
    <rPh sb="0" eb="2">
      <t>セッパン</t>
    </rPh>
    <rPh sb="2" eb="3">
      <t>ブキ</t>
    </rPh>
    <phoneticPr fontId="1"/>
  </si>
  <si>
    <t>H＝180　ｔ＝0.8</t>
    <phoneticPr fontId="38"/>
  </si>
  <si>
    <t>ﾎﾟﾘﾌｫｰﾑ t=4</t>
  </si>
  <si>
    <t>シート防水　ｔ＝1.5</t>
    <rPh sb="3" eb="5">
      <t>ボウスイ</t>
    </rPh>
    <phoneticPr fontId="38"/>
  </si>
  <si>
    <t>外壁</t>
    <rPh sb="0" eb="2">
      <t>ガイヘキ</t>
    </rPh>
    <phoneticPr fontId="38"/>
  </si>
  <si>
    <t>ALC版</t>
    <rPh sb="3" eb="4">
      <t>バン</t>
    </rPh>
    <phoneticPr fontId="38"/>
  </si>
  <si>
    <t>軒裏</t>
    <rPh sb="0" eb="2">
      <t>ノキウラ</t>
    </rPh>
    <phoneticPr fontId="38"/>
  </si>
  <si>
    <t>軽鉄下地</t>
    <rPh sb="0" eb="2">
      <t>ケイテツ</t>
    </rPh>
    <rPh sb="2" eb="4">
      <t>シタジ</t>
    </rPh>
    <phoneticPr fontId="38"/>
  </si>
  <si>
    <t>ﾌﾚｷｼﾌﾞﾙﾎﾞｰﾄﾞ t=4</t>
  </si>
  <si>
    <t>ｱｽﾌｧﾙﾄ防水</t>
    <rPh sb="6" eb="8">
      <t>ボウスイ</t>
    </rPh>
    <phoneticPr fontId="1"/>
  </si>
  <si>
    <t>畳　一帖物</t>
    <rPh sb="0" eb="1">
      <t>タタミ</t>
    </rPh>
    <rPh sb="2" eb="4">
      <t>イチジョウ</t>
    </rPh>
    <rPh sb="4" eb="5">
      <t>モノ</t>
    </rPh>
    <phoneticPr fontId="1"/>
  </si>
  <si>
    <t>畳　半帖物</t>
    <rPh sb="0" eb="1">
      <t>タタミ</t>
    </rPh>
    <rPh sb="2" eb="3">
      <t>ハン</t>
    </rPh>
    <rPh sb="3" eb="4">
      <t>ジョウ</t>
    </rPh>
    <rPh sb="4" eb="5">
      <t>モノ</t>
    </rPh>
    <phoneticPr fontId="1"/>
  </si>
  <si>
    <t>ﾌﾛｰﾘﾝｸﾞt=15 合板t=15</t>
    <rPh sb="12" eb="14">
      <t>ゴウハン</t>
    </rPh>
    <phoneticPr fontId="1"/>
  </si>
  <si>
    <t>ﾀｰﾙｴﾎﾟ</t>
    <phoneticPr fontId="1"/>
  </si>
  <si>
    <t>ﾋﾞﾆｰﾙｼｰﾄ　t=20</t>
    <phoneticPr fontId="1"/>
  </si>
  <si>
    <t>床　合板ｔ=15</t>
    <rPh sb="0" eb="1">
      <t>ユカ</t>
    </rPh>
    <rPh sb="2" eb="4">
      <t>ゴウハン</t>
    </rPh>
    <phoneticPr fontId="1"/>
  </si>
  <si>
    <t>床　転床組</t>
    <rPh sb="0" eb="1">
      <t>ユカ</t>
    </rPh>
    <rPh sb="2" eb="3">
      <t>コロ</t>
    </rPh>
    <rPh sb="3" eb="5">
      <t>ユカグミ</t>
    </rPh>
    <phoneticPr fontId="1"/>
  </si>
  <si>
    <t>床　磁器ﾀｲﾙ</t>
    <rPh sb="0" eb="1">
      <t>ユカ</t>
    </rPh>
    <rPh sb="2" eb="4">
      <t>ジキ</t>
    </rPh>
    <phoneticPr fontId="1"/>
  </si>
  <si>
    <t>巾木</t>
    <rPh sb="0" eb="2">
      <t>ハバキ</t>
    </rPh>
    <phoneticPr fontId="38"/>
  </si>
  <si>
    <t>塩ビ　H=75</t>
    <rPh sb="0" eb="1">
      <t>エン</t>
    </rPh>
    <phoneticPr fontId="1"/>
  </si>
  <si>
    <t>ｽﾃﾝﾚｽ　H=75</t>
    <phoneticPr fontId="1"/>
  </si>
  <si>
    <t>磁器ﾀｲﾙ　H=100</t>
    <rPh sb="0" eb="2">
      <t>ジキ</t>
    </rPh>
    <phoneticPr fontId="1"/>
  </si>
  <si>
    <t>間仕切</t>
    <rPh sb="0" eb="3">
      <t>マジキリ</t>
    </rPh>
    <phoneticPr fontId="38"/>
  </si>
  <si>
    <t>ｺﾝｸﾘｰﾄﾌﾞﾛｯｸ　t=100・150</t>
  </si>
  <si>
    <t>軽量鉄骨下地</t>
    <rPh sb="0" eb="4">
      <t>ケイリョウテッコツ</t>
    </rPh>
    <rPh sb="4" eb="6">
      <t>シタジ</t>
    </rPh>
    <phoneticPr fontId="1"/>
  </si>
  <si>
    <t>木製下地</t>
    <rPh sb="0" eb="2">
      <t>モクセイ</t>
    </rPh>
    <rPh sb="2" eb="4">
      <t>シタジ</t>
    </rPh>
    <phoneticPr fontId="1"/>
  </si>
  <si>
    <t>壁</t>
    <rPh sb="0" eb="1">
      <t>カベ</t>
    </rPh>
    <phoneticPr fontId="38"/>
  </si>
  <si>
    <t>壁　石膏ﾎﾞｰﾄﾞ　t=9</t>
    <rPh sb="0" eb="1">
      <t>カベ</t>
    </rPh>
    <rPh sb="2" eb="4">
      <t>セッコウ</t>
    </rPh>
    <phoneticPr fontId="1"/>
  </si>
  <si>
    <t>化粧石綿ｾﾒﾝﾄ板</t>
    <rPh sb="0" eb="2">
      <t>ケショウ</t>
    </rPh>
    <rPh sb="2" eb="4">
      <t>セキメン</t>
    </rPh>
    <rPh sb="8" eb="9">
      <t>イタ</t>
    </rPh>
    <phoneticPr fontId="1"/>
  </si>
  <si>
    <t>合板</t>
    <rPh sb="0" eb="2">
      <t>ゴウハン</t>
    </rPh>
    <phoneticPr fontId="1"/>
  </si>
  <si>
    <t>陶器ﾀｲﾙ</t>
    <rPh sb="0" eb="2">
      <t>トウキ</t>
    </rPh>
    <phoneticPr fontId="1"/>
  </si>
  <si>
    <t>ｸﾞﾗｽｳｰﾙ　t=25・40</t>
    <phoneticPr fontId="1"/>
  </si>
  <si>
    <t>天井</t>
    <rPh sb="0" eb="2">
      <t>テンジョウ</t>
    </rPh>
    <phoneticPr fontId="38"/>
  </si>
  <si>
    <t>軽鉄下地</t>
    <rPh sb="0" eb="2">
      <t>ケイテツ</t>
    </rPh>
    <rPh sb="2" eb="4">
      <t>シタジ</t>
    </rPh>
    <phoneticPr fontId="1"/>
  </si>
  <si>
    <t>化粧石膏ﾎﾞｰﾄﾞt=9</t>
    <rPh sb="0" eb="2">
      <t>ケショウ</t>
    </rPh>
    <rPh sb="2" eb="4">
      <t>セッコウ</t>
    </rPh>
    <phoneticPr fontId="1"/>
  </si>
  <si>
    <t>ﾌﾚｷｼﾌﾞﾙﾎﾞｰﾄﾞ t=5</t>
    <phoneticPr fontId="1"/>
  </si>
  <si>
    <t>ｹｲｶﾙ板　t=4</t>
    <rPh sb="4" eb="5">
      <t>イタ</t>
    </rPh>
    <phoneticPr fontId="1"/>
  </si>
  <si>
    <t>ﾋﾞﾆｰﾙｸﾛｽ</t>
    <phoneticPr fontId="1"/>
  </si>
  <si>
    <t>ﾊﾞｽﾘﾌﾞ</t>
    <phoneticPr fontId="1"/>
  </si>
  <si>
    <t>金属製建具</t>
    <rPh sb="0" eb="3">
      <t>キンゾクセイ</t>
    </rPh>
    <rPh sb="3" eb="5">
      <t>タテグ</t>
    </rPh>
    <phoneticPr fontId="1"/>
  </si>
  <si>
    <t>木製建具</t>
    <rPh sb="0" eb="2">
      <t>モクセイ</t>
    </rPh>
    <rPh sb="2" eb="4">
      <t>タテグ</t>
    </rPh>
    <phoneticPr fontId="1"/>
  </si>
  <si>
    <t>外壁ALC部　石綿除去</t>
    <rPh sb="0" eb="2">
      <t>ガイヘキ</t>
    </rPh>
    <rPh sb="5" eb="6">
      <t>ブ</t>
    </rPh>
    <rPh sb="7" eb="9">
      <t>イシワタ</t>
    </rPh>
    <rPh sb="9" eb="11">
      <t>ジョキョ</t>
    </rPh>
    <phoneticPr fontId="6"/>
  </si>
  <si>
    <t>外壁RC部　石綿除去</t>
    <rPh sb="0" eb="2">
      <t>ガイヘキ</t>
    </rPh>
    <rPh sb="4" eb="5">
      <t>ブ</t>
    </rPh>
    <rPh sb="6" eb="8">
      <t>イシワタ</t>
    </rPh>
    <rPh sb="8" eb="10">
      <t>ジョキョ</t>
    </rPh>
    <phoneticPr fontId="38"/>
  </si>
  <si>
    <t>塗装主材及び下地調整材</t>
    <rPh sb="0" eb="2">
      <t>トソウ</t>
    </rPh>
    <rPh sb="2" eb="4">
      <t>シュザイ</t>
    </rPh>
    <rPh sb="4" eb="5">
      <t>オヨ</t>
    </rPh>
    <rPh sb="6" eb="8">
      <t>シタジ</t>
    </rPh>
    <rPh sb="8" eb="10">
      <t>チョウセイ</t>
    </rPh>
    <rPh sb="10" eb="11">
      <t>ザイ</t>
    </rPh>
    <phoneticPr fontId="38"/>
  </si>
  <si>
    <t>塗装主材</t>
    <rPh sb="0" eb="2">
      <t>トソウ</t>
    </rPh>
    <rPh sb="2" eb="4">
      <t>シュザイ</t>
    </rPh>
    <phoneticPr fontId="38"/>
  </si>
  <si>
    <t>下地調整材</t>
    <rPh sb="0" eb="2">
      <t>シタジ</t>
    </rPh>
    <rPh sb="2" eb="4">
      <t>チョウセイ</t>
    </rPh>
    <rPh sb="4" eb="5">
      <t>ザイ</t>
    </rPh>
    <phoneticPr fontId="38"/>
  </si>
  <si>
    <t>リシン吹付</t>
    <rPh sb="3" eb="5">
      <t>フキツケ</t>
    </rPh>
    <phoneticPr fontId="38"/>
  </si>
  <si>
    <t>吹付タイル</t>
    <rPh sb="0" eb="2">
      <t>フキツケ</t>
    </rPh>
    <phoneticPr fontId="38"/>
  </si>
  <si>
    <t>2F廊下・階段</t>
    <rPh sb="2" eb="4">
      <t>ロウカ</t>
    </rPh>
    <rPh sb="5" eb="7">
      <t>カイダン</t>
    </rPh>
    <phoneticPr fontId="38"/>
  </si>
  <si>
    <t>　工場棟</t>
    <rPh sb="1" eb="4">
      <t>コウジョウトウ</t>
    </rPh>
    <phoneticPr fontId="38"/>
  </si>
  <si>
    <t>　工場棟玄関</t>
    <rPh sb="1" eb="4">
      <t>コウジョウトウ</t>
    </rPh>
    <rPh sb="4" eb="6">
      <t>ゲンカン</t>
    </rPh>
    <phoneticPr fontId="38"/>
  </si>
  <si>
    <t>外壁RC部（腰壁・壁）</t>
    <rPh sb="0" eb="2">
      <t>ガイヘキ</t>
    </rPh>
    <rPh sb="4" eb="5">
      <t>ブ</t>
    </rPh>
    <rPh sb="6" eb="8">
      <t>コシカベ</t>
    </rPh>
    <rPh sb="9" eb="10">
      <t>カベ</t>
    </rPh>
    <phoneticPr fontId="38"/>
  </si>
  <si>
    <t>　排ガス処理棟</t>
    <rPh sb="1" eb="2">
      <t>ハイ</t>
    </rPh>
    <rPh sb="4" eb="7">
      <t>ショリトウ</t>
    </rPh>
    <phoneticPr fontId="38"/>
  </si>
  <si>
    <t>5.外壁等塗材除去工事</t>
    <rPh sb="2" eb="4">
      <t>ガイヘキ</t>
    </rPh>
    <rPh sb="4" eb="5">
      <t>トウ</t>
    </rPh>
    <rPh sb="5" eb="7">
      <t>トザイ</t>
    </rPh>
    <rPh sb="7" eb="9">
      <t>ジョキョ</t>
    </rPh>
    <rPh sb="9" eb="11">
      <t>コウジ</t>
    </rPh>
    <phoneticPr fontId="6"/>
  </si>
  <si>
    <t>　材工共</t>
    <rPh sb="1" eb="3">
      <t>ザイコウ</t>
    </rPh>
    <rPh sb="3" eb="4">
      <t>トモ</t>
    </rPh>
    <phoneticPr fontId="38"/>
  </si>
  <si>
    <t>2.内壁養生シート</t>
    <rPh sb="2" eb="4">
      <t>ナイヘキ</t>
    </rPh>
    <rPh sb="4" eb="6">
      <t>ヨウジョウ</t>
    </rPh>
    <phoneticPr fontId="38"/>
  </si>
  <si>
    <t>施工中4×4＝16</t>
    <rPh sb="0" eb="2">
      <t>セコウ</t>
    </rPh>
    <rPh sb="2" eb="3">
      <t>チュウ</t>
    </rPh>
    <phoneticPr fontId="38"/>
  </si>
  <si>
    <t>施工後4×4＝16</t>
    <rPh sb="0" eb="2">
      <t>セコウ</t>
    </rPh>
    <rPh sb="2" eb="3">
      <t>ゴ</t>
    </rPh>
    <phoneticPr fontId="38"/>
  </si>
  <si>
    <t>東西南北</t>
    <rPh sb="0" eb="2">
      <t>トウザイ</t>
    </rPh>
    <rPh sb="2" eb="4">
      <t>ナンボク</t>
    </rPh>
    <phoneticPr fontId="38"/>
  </si>
  <si>
    <t>内壁1F.2F</t>
    <rPh sb="0" eb="2">
      <t>ナイヘキ</t>
    </rPh>
    <phoneticPr fontId="38"/>
  </si>
  <si>
    <t>施工中4×2</t>
    <rPh sb="0" eb="2">
      <t>セコウ</t>
    </rPh>
    <rPh sb="2" eb="3">
      <t>チュウ</t>
    </rPh>
    <phoneticPr fontId="38"/>
  </si>
  <si>
    <t>施工後4×2</t>
    <rPh sb="0" eb="2">
      <t>セコウ</t>
    </rPh>
    <rPh sb="2" eb="3">
      <t>ゴ</t>
    </rPh>
    <phoneticPr fontId="38"/>
  </si>
  <si>
    <t>PHC杭</t>
    <rPh sb="3" eb="4">
      <t>クイ</t>
    </rPh>
    <phoneticPr fontId="38"/>
  </si>
  <si>
    <t>Φ500</t>
    <phoneticPr fontId="38"/>
  </si>
  <si>
    <t>L=21ｍ</t>
  </si>
  <si>
    <t>Φ600</t>
    <phoneticPr fontId="38"/>
  </si>
  <si>
    <t>杭埋戻し</t>
    <rPh sb="0" eb="1">
      <t>クイ</t>
    </rPh>
    <rPh sb="1" eb="3">
      <t>ウメモド</t>
    </rPh>
    <phoneticPr fontId="38"/>
  </si>
  <si>
    <t>杭小割</t>
    <rPh sb="0" eb="1">
      <t>クイ</t>
    </rPh>
    <rPh sb="1" eb="3">
      <t>コワリ</t>
    </rPh>
    <phoneticPr fontId="38"/>
  </si>
  <si>
    <t>基礎部</t>
    <rPh sb="0" eb="2">
      <t>キソ</t>
    </rPh>
    <rPh sb="2" eb="3">
      <t>ブ</t>
    </rPh>
    <phoneticPr fontId="6"/>
  </si>
  <si>
    <t>地上部</t>
    <rPh sb="0" eb="3">
      <t>チジョウブ</t>
    </rPh>
    <phoneticPr fontId="38"/>
  </si>
  <si>
    <t>192㎏/㎡</t>
    <phoneticPr fontId="6"/>
  </si>
  <si>
    <t>壁　</t>
    <rPh sb="0" eb="1">
      <t>カ</t>
    </rPh>
    <phoneticPr fontId="6"/>
  </si>
  <si>
    <t>土間コンクリート</t>
  </si>
  <si>
    <t>ｸﾞﾗｽｳｰﾙ　t=50 32㎏</t>
    <phoneticPr fontId="6"/>
  </si>
  <si>
    <t>ｸﾞﾗｽｳｰﾙ　t=50 32㎏</t>
    <phoneticPr fontId="1"/>
  </si>
  <si>
    <t>埋め戻し</t>
    <rPh sb="0" eb="1">
      <t>ウ</t>
    </rPh>
    <rPh sb="2" eb="3">
      <t>モド</t>
    </rPh>
    <phoneticPr fontId="38"/>
  </si>
  <si>
    <t>購入土</t>
    <rPh sb="0" eb="3">
      <t>コウニュウド</t>
    </rPh>
    <phoneticPr fontId="38"/>
  </si>
  <si>
    <t>材工共</t>
    <rPh sb="0" eb="2">
      <t>ザイコウ</t>
    </rPh>
    <rPh sb="2" eb="3">
      <t>トモ</t>
    </rPh>
    <phoneticPr fontId="38"/>
  </si>
  <si>
    <t>建屋解体工事（工場棟）</t>
    <rPh sb="0" eb="2">
      <t>タテヤ</t>
    </rPh>
    <rPh sb="2" eb="4">
      <t>カイタイ</t>
    </rPh>
    <rPh sb="4" eb="6">
      <t>コウジ</t>
    </rPh>
    <rPh sb="7" eb="10">
      <t>コウジョウトウ</t>
    </rPh>
    <phoneticPr fontId="38"/>
  </si>
  <si>
    <t>建屋地下解体工事（工場棟）</t>
    <rPh sb="0" eb="2">
      <t>タテヤ</t>
    </rPh>
    <rPh sb="2" eb="4">
      <t>チカ</t>
    </rPh>
    <rPh sb="4" eb="6">
      <t>カイタイ</t>
    </rPh>
    <rPh sb="6" eb="8">
      <t>コウジ</t>
    </rPh>
    <rPh sb="9" eb="12">
      <t>コウジョウトウ</t>
    </rPh>
    <phoneticPr fontId="38"/>
  </si>
  <si>
    <t>4.建屋地上部解体（工場棟）</t>
    <rPh sb="2" eb="4">
      <t>タテヤ</t>
    </rPh>
    <rPh sb="4" eb="6">
      <t>チジョウ</t>
    </rPh>
    <rPh sb="6" eb="7">
      <t>ブ</t>
    </rPh>
    <rPh sb="7" eb="9">
      <t>カイタイ</t>
    </rPh>
    <rPh sb="10" eb="13">
      <t>コウジョウトウ</t>
    </rPh>
    <phoneticPr fontId="38"/>
  </si>
  <si>
    <t>建屋解体工事（排ガス処理棟）</t>
    <rPh sb="0" eb="2">
      <t>タテヤ</t>
    </rPh>
    <rPh sb="2" eb="4">
      <t>カイタイ</t>
    </rPh>
    <rPh sb="4" eb="6">
      <t>コウジ</t>
    </rPh>
    <rPh sb="7" eb="8">
      <t>ハイ</t>
    </rPh>
    <rPh sb="10" eb="13">
      <t>ショリトウ</t>
    </rPh>
    <phoneticPr fontId="38"/>
  </si>
  <si>
    <t>①地上部解体</t>
    <rPh sb="1" eb="3">
      <t>チジョウ</t>
    </rPh>
    <rPh sb="3" eb="4">
      <t>ブ</t>
    </rPh>
    <rPh sb="4" eb="6">
      <t>カイタイ</t>
    </rPh>
    <phoneticPr fontId="38"/>
  </si>
  <si>
    <t>　集積・積込共</t>
    <rPh sb="1" eb="3">
      <t>シュウセキ</t>
    </rPh>
    <rPh sb="4" eb="6">
      <t>ツミコミ</t>
    </rPh>
    <rPh sb="6" eb="7">
      <t>トモ</t>
    </rPh>
    <phoneticPr fontId="38"/>
  </si>
  <si>
    <t>重油タンク</t>
    <rPh sb="0" eb="2">
      <t>ジュウユ</t>
    </rPh>
    <phoneticPr fontId="38"/>
  </si>
  <si>
    <t>1.舗装工事</t>
    <rPh sb="2" eb="4">
      <t>ホソウ</t>
    </rPh>
    <rPh sb="4" eb="6">
      <t>コウジ</t>
    </rPh>
    <phoneticPr fontId="38"/>
  </si>
  <si>
    <t>1.重油タンク</t>
    <rPh sb="2" eb="4">
      <t>ジュウユ</t>
    </rPh>
    <phoneticPr fontId="38"/>
  </si>
  <si>
    <t>H=2.0ｍ～2.5ｍ程度</t>
    <rPh sb="11" eb="13">
      <t>テイド</t>
    </rPh>
    <phoneticPr fontId="38"/>
  </si>
  <si>
    <t>ガードレール</t>
    <phoneticPr fontId="38"/>
  </si>
  <si>
    <t>Gr-C-4E</t>
    <phoneticPr fontId="38"/>
  </si>
  <si>
    <t>ｍ</t>
    <phoneticPr fontId="38"/>
  </si>
  <si>
    <t>歩車道境界ブロック</t>
    <rPh sb="0" eb="3">
      <t>ホシャドウ</t>
    </rPh>
    <rPh sb="3" eb="5">
      <t>キョウカイ</t>
    </rPh>
    <phoneticPr fontId="38"/>
  </si>
  <si>
    <t>PCB</t>
    <phoneticPr fontId="38"/>
  </si>
  <si>
    <t>トランス・コンデンサー</t>
    <phoneticPr fontId="38"/>
  </si>
  <si>
    <t>照明器具</t>
    <rPh sb="0" eb="2">
      <t>ショウメイ</t>
    </rPh>
    <rPh sb="2" eb="4">
      <t>キグ</t>
    </rPh>
    <phoneticPr fontId="38"/>
  </si>
  <si>
    <t>メーカー確認</t>
    <rPh sb="4" eb="6">
      <t>カクニン</t>
    </rPh>
    <phoneticPr fontId="38"/>
  </si>
  <si>
    <t>アスベスト</t>
    <phoneticPr fontId="6"/>
  </si>
  <si>
    <t>プラント機器</t>
    <rPh sb="4" eb="6">
      <t>キキ</t>
    </rPh>
    <phoneticPr fontId="38"/>
  </si>
  <si>
    <t>汚染土壌処理</t>
    <rPh sb="0" eb="4">
      <t>オセンドジョウ</t>
    </rPh>
    <rPh sb="4" eb="6">
      <t>ショリ</t>
    </rPh>
    <phoneticPr fontId="38"/>
  </si>
  <si>
    <t>汚染土壌運搬</t>
    <rPh sb="0" eb="4">
      <t>オセンドジョウ</t>
    </rPh>
    <rPh sb="4" eb="6">
      <t>ウンパン</t>
    </rPh>
    <phoneticPr fontId="38"/>
  </si>
  <si>
    <t>汚染土壌撤去</t>
    <rPh sb="0" eb="4">
      <t>オセンドジョウ</t>
    </rPh>
    <rPh sb="4" eb="6">
      <t>テッキョ</t>
    </rPh>
    <phoneticPr fontId="38"/>
  </si>
  <si>
    <t>科目名称　12.外構工事（舗装・擁壁）</t>
    <rPh sb="0" eb="2">
      <t>カモク</t>
    </rPh>
    <rPh sb="2" eb="4">
      <t>メイショウ</t>
    </rPh>
    <rPh sb="8" eb="10">
      <t>ガイコウ</t>
    </rPh>
    <rPh sb="10" eb="12">
      <t>コウジ</t>
    </rPh>
    <rPh sb="13" eb="15">
      <t>ホソウ</t>
    </rPh>
    <rPh sb="16" eb="18">
      <t>ヨウヘキ</t>
    </rPh>
    <phoneticPr fontId="7"/>
  </si>
  <si>
    <t>2.擁壁工事</t>
    <rPh sb="2" eb="4">
      <t>ヨウヘキ</t>
    </rPh>
    <rPh sb="4" eb="6">
      <t>コウジ</t>
    </rPh>
    <phoneticPr fontId="38"/>
  </si>
  <si>
    <t>擁壁設置</t>
    <rPh sb="0" eb="2">
      <t>ヨウヘキ</t>
    </rPh>
    <rPh sb="2" eb="4">
      <t>セッチ</t>
    </rPh>
    <phoneticPr fontId="38"/>
  </si>
  <si>
    <t>ｍ3</t>
    <phoneticPr fontId="38"/>
  </si>
  <si>
    <t>掘削・積込</t>
    <rPh sb="0" eb="2">
      <t>クッサク</t>
    </rPh>
    <rPh sb="3" eb="5">
      <t>ツミコミ</t>
    </rPh>
    <phoneticPr fontId="38"/>
  </si>
  <si>
    <t>埋戻し</t>
    <rPh sb="0" eb="2">
      <t>ウメモド</t>
    </rPh>
    <phoneticPr fontId="38"/>
  </si>
  <si>
    <t>購入土</t>
    <rPh sb="0" eb="3">
      <t>コウニュウド</t>
    </rPh>
    <phoneticPr fontId="38"/>
  </si>
  <si>
    <t>検体</t>
    <rPh sb="0" eb="2">
      <t>ケンタイ</t>
    </rPh>
    <phoneticPr fontId="38"/>
  </si>
  <si>
    <t>土壌分析費用</t>
    <rPh sb="0" eb="2">
      <t>ドジョウ</t>
    </rPh>
    <rPh sb="2" eb="4">
      <t>ブンセキ</t>
    </rPh>
    <rPh sb="4" eb="6">
      <t>ヒヨウ</t>
    </rPh>
    <phoneticPr fontId="38"/>
  </si>
  <si>
    <t>土対法項目＋DXNｓ</t>
    <rPh sb="0" eb="3">
      <t>ドタイホウ</t>
    </rPh>
    <rPh sb="3" eb="5">
      <t>コウモク</t>
    </rPh>
    <phoneticPr fontId="38"/>
  </si>
  <si>
    <t>科目名称　13.汚染土壌等撤去</t>
    <rPh sb="0" eb="2">
      <t>カモク</t>
    </rPh>
    <rPh sb="2" eb="4">
      <t>メイショウ</t>
    </rPh>
    <rPh sb="8" eb="10">
      <t>オセン</t>
    </rPh>
    <rPh sb="10" eb="12">
      <t>ドジョウ</t>
    </rPh>
    <rPh sb="12" eb="13">
      <t>トウ</t>
    </rPh>
    <rPh sb="13" eb="15">
      <t>テッキョ</t>
    </rPh>
    <phoneticPr fontId="7"/>
  </si>
  <si>
    <t>1.汚染土壌撤去</t>
    <rPh sb="2" eb="6">
      <t>オセンドジョウ</t>
    </rPh>
    <rPh sb="6" eb="8">
      <t>テッキョ</t>
    </rPh>
    <phoneticPr fontId="38"/>
  </si>
  <si>
    <t>2.廃棄物土選別</t>
    <rPh sb="2" eb="5">
      <t>ハイキブツ</t>
    </rPh>
    <rPh sb="5" eb="6">
      <t>ド</t>
    </rPh>
    <rPh sb="6" eb="8">
      <t>センベツ</t>
    </rPh>
    <phoneticPr fontId="38"/>
  </si>
  <si>
    <t>分別</t>
    <rPh sb="0" eb="2">
      <t>ブンベツ</t>
    </rPh>
    <phoneticPr fontId="38"/>
  </si>
  <si>
    <t>廃棄物3％と仮定</t>
    <rPh sb="0" eb="3">
      <t>ハイキブツ</t>
    </rPh>
    <rPh sb="6" eb="8">
      <t>カテイ</t>
    </rPh>
    <phoneticPr fontId="38"/>
  </si>
  <si>
    <t>科目名称　14.直接経費</t>
    <rPh sb="0" eb="2">
      <t>カモク</t>
    </rPh>
    <rPh sb="2" eb="4">
      <t>メイショウ</t>
    </rPh>
    <rPh sb="8" eb="10">
      <t>チョクセツ</t>
    </rPh>
    <rPh sb="10" eb="12">
      <t>ケイヒ</t>
    </rPh>
    <phoneticPr fontId="7"/>
  </si>
  <si>
    <t>科目名称　15.汚染物除去確認等工事</t>
    <rPh sb="0" eb="2">
      <t>カモク</t>
    </rPh>
    <rPh sb="2" eb="4">
      <t>メイショウ</t>
    </rPh>
    <rPh sb="8" eb="10">
      <t>オセン</t>
    </rPh>
    <rPh sb="10" eb="11">
      <t>ブツ</t>
    </rPh>
    <rPh sb="11" eb="13">
      <t>ジョキョ</t>
    </rPh>
    <rPh sb="13" eb="15">
      <t>カクニン</t>
    </rPh>
    <rPh sb="15" eb="16">
      <t>トウ</t>
    </rPh>
    <rPh sb="16" eb="18">
      <t>コウジ</t>
    </rPh>
    <phoneticPr fontId="7"/>
  </si>
  <si>
    <t>科目名称　16.有価物運搬・売却</t>
    <rPh sb="0" eb="2">
      <t>カモク</t>
    </rPh>
    <rPh sb="2" eb="4">
      <t>メイショウ</t>
    </rPh>
    <rPh sb="8" eb="11">
      <t>ユウカブツ</t>
    </rPh>
    <rPh sb="11" eb="13">
      <t>ウンパン</t>
    </rPh>
    <rPh sb="14" eb="16">
      <t>バイキャク</t>
    </rPh>
    <phoneticPr fontId="7"/>
  </si>
  <si>
    <t>科目名称　17.廃棄物運搬</t>
    <rPh sb="0" eb="2">
      <t>カモク</t>
    </rPh>
    <rPh sb="2" eb="4">
      <t>メイショウ</t>
    </rPh>
    <rPh sb="8" eb="11">
      <t>ハイキブツ</t>
    </rPh>
    <rPh sb="11" eb="13">
      <t>ウンパン</t>
    </rPh>
    <phoneticPr fontId="7"/>
  </si>
  <si>
    <t>科目名称　18.廃棄物処分</t>
    <rPh sb="0" eb="2">
      <t>カモク</t>
    </rPh>
    <rPh sb="2" eb="4">
      <t>メイショウ</t>
    </rPh>
    <rPh sb="8" eb="11">
      <t>ハイキブツ</t>
    </rPh>
    <rPh sb="11" eb="13">
      <t>ショブン</t>
    </rPh>
    <phoneticPr fontId="7"/>
  </si>
  <si>
    <t>科目名称　19.汚染土壌運搬</t>
    <rPh sb="0" eb="2">
      <t>カモク</t>
    </rPh>
    <rPh sb="2" eb="4">
      <t>メイショウ</t>
    </rPh>
    <rPh sb="8" eb="12">
      <t>オセンドジョウ</t>
    </rPh>
    <rPh sb="12" eb="14">
      <t>ウンパン</t>
    </rPh>
    <phoneticPr fontId="7"/>
  </si>
  <si>
    <t>科目名称　19.汚染土壌処理</t>
    <rPh sb="0" eb="2">
      <t>カモク</t>
    </rPh>
    <rPh sb="2" eb="4">
      <t>メイショウ</t>
    </rPh>
    <rPh sb="8" eb="12">
      <t>オセンドジョウ</t>
    </rPh>
    <rPh sb="12" eb="14">
      <t>ショリ</t>
    </rPh>
    <phoneticPr fontId="7"/>
  </si>
  <si>
    <t>汚染土壌処理</t>
    <rPh sb="0" eb="4">
      <t>オセンドジョウ</t>
    </rPh>
    <rPh sb="4" eb="6">
      <t>ショリ</t>
    </rPh>
    <phoneticPr fontId="38"/>
  </si>
  <si>
    <t>汚染土壌運搬</t>
    <rPh sb="0" eb="4">
      <t>オセンドジョウ</t>
    </rPh>
    <rPh sb="4" eb="6">
      <t>ウンパン</t>
    </rPh>
    <phoneticPr fontId="38"/>
  </si>
  <si>
    <t>ｔ＝50　</t>
    <phoneticPr fontId="38"/>
  </si>
  <si>
    <t>t=100</t>
    <phoneticPr fontId="38"/>
  </si>
  <si>
    <t>150×170×200×600</t>
    <phoneticPr fontId="38"/>
  </si>
  <si>
    <t>既存図G-6</t>
    <rPh sb="0" eb="3">
      <t>キゾンズ</t>
    </rPh>
    <phoneticPr fontId="38"/>
  </si>
  <si>
    <t>U字側溝</t>
    <rPh sb="1" eb="2">
      <t>ジ</t>
    </rPh>
    <rPh sb="2" eb="4">
      <t>ソッコウ</t>
    </rPh>
    <phoneticPr fontId="38"/>
  </si>
  <si>
    <t>300×300</t>
    <phoneticPr fontId="38"/>
  </si>
  <si>
    <t>コンクリート蓋</t>
    <rPh sb="6" eb="7">
      <t>フタ</t>
    </rPh>
    <phoneticPr fontId="38"/>
  </si>
  <si>
    <t>グレーチング蓋</t>
    <rPh sb="6" eb="7">
      <t>フタ</t>
    </rPh>
    <phoneticPr fontId="38"/>
  </si>
  <si>
    <t>折版葺　</t>
    <rPh sb="0" eb="2">
      <t>セッパン</t>
    </rPh>
    <rPh sb="2" eb="3">
      <t>ブキ</t>
    </rPh>
    <phoneticPr fontId="38"/>
  </si>
  <si>
    <t>ｔ＝0.8　H=170</t>
    <phoneticPr fontId="38"/>
  </si>
  <si>
    <t>断熱材　ガラス繊維ｔ＝4</t>
    <rPh sb="0" eb="3">
      <t>ダンネツザイ</t>
    </rPh>
    <rPh sb="7" eb="9">
      <t>センイ</t>
    </rPh>
    <phoneticPr fontId="38"/>
  </si>
  <si>
    <t>アルミ合板瓦棒葺</t>
    <rPh sb="3" eb="5">
      <t>ゴウハン</t>
    </rPh>
    <rPh sb="5" eb="7">
      <t>カワラボウ</t>
    </rPh>
    <rPh sb="7" eb="8">
      <t>ブキ</t>
    </rPh>
    <phoneticPr fontId="38"/>
  </si>
  <si>
    <t>t=4</t>
    <phoneticPr fontId="38"/>
  </si>
  <si>
    <t>下地</t>
    <rPh sb="0" eb="2">
      <t>シタジ</t>
    </rPh>
    <phoneticPr fontId="38"/>
  </si>
  <si>
    <t>木毛セメント板ｔ＝12</t>
    <rPh sb="0" eb="2">
      <t>モクモウ</t>
    </rPh>
    <rPh sb="6" eb="7">
      <t>イタ</t>
    </rPh>
    <phoneticPr fontId="38"/>
  </si>
  <si>
    <t>リシン吹付・吹付タイル</t>
    <rPh sb="3" eb="5">
      <t>フキツケ</t>
    </rPh>
    <rPh sb="6" eb="8">
      <t>フキツケ</t>
    </rPh>
    <phoneticPr fontId="38"/>
  </si>
  <si>
    <t>軒裏</t>
    <rPh sb="0" eb="2">
      <t>ノキウラ</t>
    </rPh>
    <phoneticPr fontId="38"/>
  </si>
  <si>
    <t>軒裏RC面　石綿除去</t>
    <rPh sb="0" eb="2">
      <t>ノキウラ</t>
    </rPh>
    <rPh sb="4" eb="5">
      <t>メン</t>
    </rPh>
    <rPh sb="6" eb="8">
      <t>イシワタ</t>
    </rPh>
    <rPh sb="8" eb="10">
      <t>ジョキョ</t>
    </rPh>
    <phoneticPr fontId="38"/>
  </si>
  <si>
    <t>（腰壁・外壁部）</t>
    <rPh sb="1" eb="3">
      <t>コシカベ</t>
    </rPh>
    <rPh sb="4" eb="7">
      <t>ガイヘキブ</t>
    </rPh>
    <phoneticPr fontId="38"/>
  </si>
  <si>
    <t>1F廊下・階段・玄関　</t>
    <rPh sb="2" eb="4">
      <t>ロウカ</t>
    </rPh>
    <rPh sb="5" eb="7">
      <t>カイダン</t>
    </rPh>
    <rPh sb="8" eb="10">
      <t>ゲンカン</t>
    </rPh>
    <phoneticPr fontId="38"/>
  </si>
  <si>
    <t>　渡り廊下</t>
    <rPh sb="1" eb="2">
      <t>ワタ</t>
    </rPh>
    <rPh sb="3" eb="5">
      <t>ロウカ</t>
    </rPh>
    <phoneticPr fontId="38"/>
  </si>
  <si>
    <t>　工場棟内部壁</t>
    <rPh sb="1" eb="4">
      <t>コウジョウトウ</t>
    </rPh>
    <rPh sb="4" eb="6">
      <t>ナイブ</t>
    </rPh>
    <rPh sb="6" eb="7">
      <t>カベ</t>
    </rPh>
    <phoneticPr fontId="38"/>
  </si>
  <si>
    <t>下調整塗材・塗材</t>
    <rPh sb="0" eb="1">
      <t>シタ</t>
    </rPh>
    <rPh sb="1" eb="3">
      <t>チョウセイ</t>
    </rPh>
    <rPh sb="3" eb="5">
      <t>トザイ</t>
    </rPh>
    <rPh sb="6" eb="8">
      <t>トザイ</t>
    </rPh>
    <phoneticPr fontId="38"/>
  </si>
  <si>
    <t>式</t>
    <rPh sb="0" eb="1">
      <t>シキ</t>
    </rPh>
    <phoneticPr fontId="38"/>
  </si>
  <si>
    <t>内壁養生シート</t>
    <rPh sb="0" eb="2">
      <t>ナイヘキ</t>
    </rPh>
    <rPh sb="2" eb="4">
      <t>ヨウジョウ</t>
    </rPh>
    <phoneticPr fontId="6"/>
  </si>
  <si>
    <t>外壁等塗材除去工事</t>
    <rPh sb="0" eb="3">
      <t>ガイヘキトウ</t>
    </rPh>
    <rPh sb="3" eb="5">
      <t>トザイ</t>
    </rPh>
    <rPh sb="5" eb="7">
      <t>ジョキョ</t>
    </rPh>
    <rPh sb="7" eb="9">
      <t>コウジ</t>
    </rPh>
    <phoneticPr fontId="6"/>
  </si>
  <si>
    <t>6.成型板等撤去工事</t>
    <rPh sb="2" eb="5">
      <t>セイケイイタ</t>
    </rPh>
    <rPh sb="5" eb="6">
      <t>トウ</t>
    </rPh>
    <rPh sb="6" eb="8">
      <t>テッキョ</t>
    </rPh>
    <rPh sb="8" eb="10">
      <t>コウジ</t>
    </rPh>
    <phoneticPr fontId="38"/>
  </si>
  <si>
    <t>　工場棟</t>
    <phoneticPr fontId="38"/>
  </si>
  <si>
    <t>ガラス</t>
    <phoneticPr fontId="1"/>
  </si>
  <si>
    <t>外壁</t>
    <rPh sb="0" eb="2">
      <t>ガイヘキ</t>
    </rPh>
    <phoneticPr fontId="38"/>
  </si>
  <si>
    <t>ALC版</t>
    <rPh sb="3" eb="4">
      <t>バン</t>
    </rPh>
    <phoneticPr fontId="38"/>
  </si>
  <si>
    <t>小　　計</t>
    <rPh sb="0" eb="1">
      <t>コ</t>
    </rPh>
    <rPh sb="3" eb="4">
      <t>ケイ</t>
    </rPh>
    <phoneticPr fontId="38"/>
  </si>
  <si>
    <t>煙突地上部解体</t>
    <rPh sb="0" eb="2">
      <t>エントツ</t>
    </rPh>
    <rPh sb="2" eb="5">
      <t>チジョウブ</t>
    </rPh>
    <rPh sb="5" eb="7">
      <t>カイタイ</t>
    </rPh>
    <phoneticPr fontId="38"/>
  </si>
  <si>
    <t>躯体RC造</t>
    <rPh sb="0" eb="2">
      <t>クタイ</t>
    </rPh>
    <rPh sb="4" eb="5">
      <t>ゾウ</t>
    </rPh>
    <phoneticPr fontId="38"/>
  </si>
  <si>
    <t>ワイヤーソー</t>
    <phoneticPr fontId="38"/>
  </si>
  <si>
    <t>GL+25～GL-58ｍ</t>
    <phoneticPr fontId="38"/>
  </si>
  <si>
    <t>ｍ</t>
    <phoneticPr fontId="38"/>
  </si>
  <si>
    <t>重機解体</t>
    <rPh sb="0" eb="2">
      <t>ジュウキ</t>
    </rPh>
    <rPh sb="2" eb="4">
      <t>カイタイ</t>
    </rPh>
    <phoneticPr fontId="38"/>
  </si>
  <si>
    <t>小割</t>
    <rPh sb="0" eb="2">
      <t>コワリ</t>
    </rPh>
    <phoneticPr fontId="38"/>
  </si>
  <si>
    <t>小割含む</t>
    <rPh sb="0" eb="2">
      <t>コワリ</t>
    </rPh>
    <rPh sb="2" eb="3">
      <t>フク</t>
    </rPh>
    <phoneticPr fontId="38"/>
  </si>
  <si>
    <t>シート防水</t>
    <rPh sb="3" eb="5">
      <t>ボウスイ</t>
    </rPh>
    <phoneticPr fontId="38"/>
  </si>
  <si>
    <t>耐浸透性キャスタブル</t>
    <rPh sb="0" eb="1">
      <t>タイ</t>
    </rPh>
    <rPh sb="1" eb="3">
      <t>シントウ</t>
    </rPh>
    <rPh sb="3" eb="4">
      <t>セイ</t>
    </rPh>
    <phoneticPr fontId="38"/>
  </si>
  <si>
    <t>ｔ＝50</t>
    <phoneticPr fontId="38"/>
  </si>
  <si>
    <t>押さえモルタルｔ＝50</t>
    <rPh sb="0" eb="1">
      <t>オ</t>
    </rPh>
    <phoneticPr fontId="38"/>
  </si>
  <si>
    <t>躯体頂部</t>
    <rPh sb="0" eb="2">
      <t>クタイ</t>
    </rPh>
    <rPh sb="2" eb="4">
      <t>チョウブ</t>
    </rPh>
    <phoneticPr fontId="38"/>
  </si>
  <si>
    <t>①構造体とりこわし</t>
    <rPh sb="1" eb="4">
      <t>コウゾウタイ</t>
    </rPh>
    <phoneticPr fontId="38"/>
  </si>
  <si>
    <t>②煙突筒身とりこわし</t>
    <rPh sb="1" eb="3">
      <t>エントツ</t>
    </rPh>
    <rPh sb="3" eb="5">
      <t>トウシン</t>
    </rPh>
    <phoneticPr fontId="38"/>
  </si>
  <si>
    <t>筒身頂部</t>
    <rPh sb="0" eb="2">
      <t>トウシン</t>
    </rPh>
    <rPh sb="2" eb="4">
      <t>チョウブ</t>
    </rPh>
    <phoneticPr fontId="38"/>
  </si>
  <si>
    <t>φ1,200～900 H=2,500</t>
    <phoneticPr fontId="38"/>
  </si>
  <si>
    <t xml:space="preserve">SUS　t=6  </t>
    <phoneticPr fontId="38"/>
  </si>
  <si>
    <t>筒身頂部外版</t>
    <rPh sb="0" eb="2">
      <t>トウシン</t>
    </rPh>
    <rPh sb="2" eb="4">
      <t>チョウブ</t>
    </rPh>
    <rPh sb="4" eb="5">
      <t>ガイ</t>
    </rPh>
    <rPh sb="5" eb="6">
      <t>バン</t>
    </rPh>
    <phoneticPr fontId="38"/>
  </si>
  <si>
    <t xml:space="preserve">SUS　t=3  </t>
    <phoneticPr fontId="38"/>
  </si>
  <si>
    <t>φ1,362～1,062 H=2,500</t>
    <phoneticPr fontId="38"/>
  </si>
  <si>
    <t>筒身</t>
    <rPh sb="0" eb="2">
      <t>トウシン</t>
    </rPh>
    <phoneticPr fontId="38"/>
  </si>
  <si>
    <t xml:space="preserve">鋼板t=6､12  φ1,200　 </t>
    <rPh sb="0" eb="2">
      <t>コウハン</t>
    </rPh>
    <phoneticPr fontId="1"/>
  </si>
  <si>
    <t xml:space="preserve"> H=56,250</t>
    <phoneticPr fontId="1"/>
  </si>
  <si>
    <t>本</t>
    <rPh sb="0" eb="1">
      <t>ホン</t>
    </rPh>
    <phoneticPr fontId="38"/>
  </si>
  <si>
    <t>筒身外版</t>
    <rPh sb="0" eb="2">
      <t>トウシン</t>
    </rPh>
    <rPh sb="2" eb="3">
      <t>ガイ</t>
    </rPh>
    <rPh sb="3" eb="4">
      <t>バン</t>
    </rPh>
    <phoneticPr fontId="38"/>
  </si>
  <si>
    <t>ｶﾗｰ鋼板t=0.3  φ1,362　</t>
    <rPh sb="3" eb="5">
      <t>コウハン</t>
    </rPh>
    <phoneticPr fontId="1"/>
  </si>
  <si>
    <t>筒身保温材</t>
    <rPh sb="0" eb="2">
      <t>トウシン</t>
    </rPh>
    <rPh sb="2" eb="5">
      <t>ホオンザイ</t>
    </rPh>
    <phoneticPr fontId="38"/>
  </si>
  <si>
    <t>ﾛｯｸｳｰﾙ　t=75</t>
  </si>
  <si>
    <t>床　ｴｷｽﾊﾟﾝﾄﾞﾒﾀﾙ　XG-23</t>
    <rPh sb="0" eb="1">
      <t>ユ</t>
    </rPh>
    <phoneticPr fontId="1"/>
  </si>
  <si>
    <t>内部床</t>
    <rPh sb="0" eb="2">
      <t>ナイブ</t>
    </rPh>
    <rPh sb="2" eb="3">
      <t>ユカ</t>
    </rPh>
    <phoneticPr fontId="1"/>
  </si>
  <si>
    <t>鉄骨床組</t>
    <rPh sb="0" eb="2">
      <t>テッコツ</t>
    </rPh>
    <rPh sb="2" eb="3">
      <t>ユカ</t>
    </rPh>
    <rPh sb="3" eb="4">
      <t>クミ</t>
    </rPh>
    <phoneticPr fontId="38"/>
  </si>
  <si>
    <t>ｔ</t>
    <phoneticPr fontId="38"/>
  </si>
  <si>
    <t xml:space="preserve">鉄骨螺旋階段 </t>
    <rPh sb="0" eb="2">
      <t>テッコツ</t>
    </rPh>
    <rPh sb="2" eb="4">
      <t>ラセン</t>
    </rPh>
    <rPh sb="4" eb="6">
      <t>カイダン</t>
    </rPh>
    <phoneticPr fontId="6"/>
  </si>
  <si>
    <t xml:space="preserve"> H=18,950</t>
  </si>
  <si>
    <t>計</t>
    <rPh sb="0" eb="1">
      <t>ケイ</t>
    </rPh>
    <phoneticPr fontId="38"/>
  </si>
  <si>
    <t>8.環境測定（空気中アスベスト）</t>
    <rPh sb="2" eb="4">
      <t>カンキョウ</t>
    </rPh>
    <rPh sb="4" eb="6">
      <t>ソクテイ</t>
    </rPh>
    <rPh sb="7" eb="10">
      <t>クウキチュウ</t>
    </rPh>
    <phoneticPr fontId="38"/>
  </si>
  <si>
    <t>約250ｔ</t>
    <rPh sb="0" eb="1">
      <t>ヤク</t>
    </rPh>
    <phoneticPr fontId="38"/>
  </si>
  <si>
    <t>①工場棟</t>
    <rPh sb="1" eb="4">
      <t>コウジョウトウ</t>
    </rPh>
    <phoneticPr fontId="38"/>
  </si>
  <si>
    <t>地上部</t>
    <rPh sb="0" eb="3">
      <t>チジョウブ</t>
    </rPh>
    <phoneticPr fontId="38"/>
  </si>
  <si>
    <t>機器解体に含む</t>
    <rPh sb="0" eb="4">
      <t>キキカイタイ</t>
    </rPh>
    <rPh sb="5" eb="6">
      <t>フク</t>
    </rPh>
    <phoneticPr fontId="38"/>
  </si>
  <si>
    <t>地上部</t>
    <rPh sb="0" eb="3">
      <t>チジョウブ</t>
    </rPh>
    <phoneticPr fontId="6"/>
  </si>
  <si>
    <t>浄化槽内清掃</t>
    <rPh sb="0" eb="4">
      <t>ジョウカソウナイ</t>
    </rPh>
    <rPh sb="4" eb="6">
      <t>セイソウ</t>
    </rPh>
    <phoneticPr fontId="38"/>
  </si>
  <si>
    <t>161台</t>
    <rPh sb="3" eb="4">
      <t>ダイ</t>
    </rPh>
    <phoneticPr fontId="38"/>
  </si>
  <si>
    <t>フロン回収</t>
    <rPh sb="3" eb="5">
      <t>カイシュウ</t>
    </rPh>
    <phoneticPr fontId="6"/>
  </si>
  <si>
    <t>台</t>
    <rPh sb="0" eb="1">
      <t>ダイ</t>
    </rPh>
    <phoneticPr fontId="6"/>
  </si>
  <si>
    <t>金属屑</t>
    <rPh sb="0" eb="3">
      <t>キンゾククズ</t>
    </rPh>
    <phoneticPr fontId="38"/>
  </si>
  <si>
    <t>電線</t>
    <rPh sb="0" eb="2">
      <t>デンセン</t>
    </rPh>
    <phoneticPr fontId="38"/>
  </si>
  <si>
    <t>ALC版</t>
    <rPh sb="3" eb="4">
      <t>バン</t>
    </rPh>
    <phoneticPr fontId="38"/>
  </si>
  <si>
    <t>煉瓦</t>
    <rPh sb="0" eb="2">
      <t>レンガ</t>
    </rPh>
    <phoneticPr fontId="38"/>
  </si>
  <si>
    <t>キャスタブル</t>
    <phoneticPr fontId="38"/>
  </si>
  <si>
    <t>石膏ボード</t>
    <rPh sb="0" eb="2">
      <t>セッコウ</t>
    </rPh>
    <phoneticPr fontId="38"/>
  </si>
  <si>
    <t>塩ビ配管</t>
    <rPh sb="0" eb="1">
      <t>エン</t>
    </rPh>
    <rPh sb="2" eb="4">
      <t>ハイカン</t>
    </rPh>
    <phoneticPr fontId="38"/>
  </si>
  <si>
    <t>混合廃棄物</t>
    <rPh sb="0" eb="2">
      <t>コンゴウ</t>
    </rPh>
    <rPh sb="2" eb="5">
      <t>ハイキブツ</t>
    </rPh>
    <phoneticPr fontId="38"/>
  </si>
  <si>
    <t>水銀灯</t>
    <rPh sb="0" eb="3">
      <t>スイギントウ</t>
    </rPh>
    <phoneticPr fontId="38"/>
  </si>
  <si>
    <t>蛍光管</t>
    <rPh sb="0" eb="2">
      <t>ケイコウ</t>
    </rPh>
    <rPh sb="2" eb="3">
      <t>カン</t>
    </rPh>
    <phoneticPr fontId="38"/>
  </si>
  <si>
    <t>グラスウール他</t>
    <rPh sb="6" eb="7">
      <t>ホカ</t>
    </rPh>
    <phoneticPr fontId="38"/>
  </si>
  <si>
    <t>保温材</t>
    <rPh sb="0" eb="3">
      <t>ホオンザイ</t>
    </rPh>
    <phoneticPr fontId="38"/>
  </si>
  <si>
    <t>RCF含む</t>
    <rPh sb="3" eb="4">
      <t>フク</t>
    </rPh>
    <phoneticPr fontId="38"/>
  </si>
  <si>
    <t>最終残水</t>
    <rPh sb="0" eb="2">
      <t>サイシュウ</t>
    </rPh>
    <rPh sb="2" eb="4">
      <t>ザンスイ</t>
    </rPh>
    <phoneticPr fontId="6"/>
  </si>
  <si>
    <t>最終汚泥</t>
    <rPh sb="0" eb="2">
      <t>サイシュウ</t>
    </rPh>
    <rPh sb="2" eb="4">
      <t>オデイ</t>
    </rPh>
    <phoneticPr fontId="6"/>
  </si>
  <si>
    <t>そのた</t>
    <phoneticPr fontId="38"/>
  </si>
  <si>
    <t>残留薬品</t>
    <rPh sb="0" eb="2">
      <t>ザンリュウ</t>
    </rPh>
    <rPh sb="2" eb="4">
      <t>ヤクヒン</t>
    </rPh>
    <phoneticPr fontId="38"/>
  </si>
  <si>
    <t>汚染土壌運搬</t>
    <rPh sb="0" eb="4">
      <t>オセンドジョウ</t>
    </rPh>
    <rPh sb="4" eb="6">
      <t>ウンパン</t>
    </rPh>
    <phoneticPr fontId="38"/>
  </si>
  <si>
    <t>汚染土壌処理</t>
    <rPh sb="0" eb="4">
      <t>オセンドジョウ</t>
    </rPh>
    <rPh sb="4" eb="6">
      <t>ショリ</t>
    </rPh>
    <phoneticPr fontId="38"/>
  </si>
  <si>
    <t>足場材</t>
    <rPh sb="0" eb="2">
      <t>アシバ</t>
    </rPh>
    <rPh sb="2" eb="3">
      <t>ザイ</t>
    </rPh>
    <phoneticPr fontId="6"/>
  </si>
  <si>
    <t>ガードマンボックス</t>
    <phoneticPr fontId="38"/>
  </si>
  <si>
    <t>安全看板</t>
    <rPh sb="0" eb="2">
      <t>アンゼン</t>
    </rPh>
    <rPh sb="2" eb="4">
      <t>カンバン</t>
    </rPh>
    <phoneticPr fontId="38"/>
  </si>
  <si>
    <t>連続測定標示版</t>
    <rPh sb="0" eb="2">
      <t>レンゾク</t>
    </rPh>
    <rPh sb="2" eb="4">
      <t>ソクテイ</t>
    </rPh>
    <rPh sb="4" eb="6">
      <t>ヒョウジ</t>
    </rPh>
    <rPh sb="6" eb="7">
      <t>バン</t>
    </rPh>
    <phoneticPr fontId="38"/>
  </si>
  <si>
    <t>騒音・振動</t>
    <rPh sb="0" eb="2">
      <t>ソウオン</t>
    </rPh>
    <rPh sb="3" eb="5">
      <t>シンドウ</t>
    </rPh>
    <phoneticPr fontId="38"/>
  </si>
  <si>
    <t>全期間</t>
    <rPh sb="0" eb="3">
      <t>ゼンキカン</t>
    </rPh>
    <phoneticPr fontId="38"/>
  </si>
  <si>
    <t>保護具該当</t>
    <rPh sb="0" eb="3">
      <t>ホゴグ</t>
    </rPh>
    <rPh sb="3" eb="5">
      <t>ガイトウ</t>
    </rPh>
    <phoneticPr fontId="38"/>
  </si>
  <si>
    <t>G.廃棄物・汚染土壌処理費</t>
    <rPh sb="2" eb="5">
      <t>ハイキブツ</t>
    </rPh>
    <rPh sb="6" eb="8">
      <t>オセン</t>
    </rPh>
    <rPh sb="8" eb="10">
      <t>ドジョウ</t>
    </rPh>
    <rPh sb="10" eb="12">
      <t>ショリ</t>
    </rPh>
    <rPh sb="12" eb="13">
      <t>ヒ</t>
    </rPh>
    <phoneticPr fontId="6"/>
  </si>
  <si>
    <t>廃棄物・汚染土壌処理費</t>
    <rPh sb="0" eb="3">
      <t>ハイキブツ</t>
    </rPh>
    <rPh sb="4" eb="6">
      <t>オセン</t>
    </rPh>
    <rPh sb="6" eb="8">
      <t>ドジョウ</t>
    </rPh>
    <rPh sb="8" eb="10">
      <t>ショリ</t>
    </rPh>
    <rPh sb="10" eb="11">
      <t>ヒ</t>
    </rPh>
    <phoneticPr fontId="6"/>
  </si>
  <si>
    <t>工場棟歩廊</t>
    <rPh sb="0" eb="3">
      <t>コウジョウトウ</t>
    </rPh>
    <rPh sb="3" eb="5">
      <t>ホロウ</t>
    </rPh>
    <phoneticPr fontId="38"/>
  </si>
  <si>
    <t>排ガス処理棟歩廊</t>
    <rPh sb="0" eb="1">
      <t>ハイ</t>
    </rPh>
    <rPh sb="3" eb="6">
      <t>ショリトウ</t>
    </rPh>
    <rPh sb="6" eb="8">
      <t>ホロウ</t>
    </rPh>
    <phoneticPr fontId="38"/>
  </si>
  <si>
    <t>式</t>
    <rPh sb="0" eb="1">
      <t>シキ</t>
    </rPh>
    <phoneticPr fontId="38"/>
  </si>
  <si>
    <t>14.プラント歩廊</t>
    <rPh sb="7" eb="9">
      <t>ホロウ</t>
    </rPh>
    <phoneticPr fontId="38"/>
  </si>
  <si>
    <t>計</t>
    <rPh sb="0" eb="1">
      <t>ケイ</t>
    </rPh>
    <phoneticPr fontId="38"/>
  </si>
  <si>
    <t>15.保温材</t>
    <rPh sb="3" eb="6">
      <t>ホオンザイ</t>
    </rPh>
    <phoneticPr fontId="4"/>
  </si>
  <si>
    <t>16.配管設備</t>
    <rPh sb="3" eb="5">
      <t>ハイカン</t>
    </rPh>
    <rPh sb="5" eb="7">
      <t>セツビ</t>
    </rPh>
    <phoneticPr fontId="38"/>
  </si>
  <si>
    <t>17.ケーブル・電線・電線管</t>
    <rPh sb="8" eb="10">
      <t>デンセン</t>
    </rPh>
    <rPh sb="11" eb="14">
      <t>デンセンカン</t>
    </rPh>
    <phoneticPr fontId="38"/>
  </si>
  <si>
    <t>18.建築設備</t>
    <rPh sb="3" eb="7">
      <t>ケンチクセツビ</t>
    </rPh>
    <phoneticPr fontId="4"/>
  </si>
  <si>
    <t>14.その他</t>
    <rPh sb="5" eb="6">
      <t>タ</t>
    </rPh>
    <phoneticPr fontId="38"/>
  </si>
  <si>
    <t>15.保温材</t>
    <rPh sb="3" eb="5">
      <t>ホオン</t>
    </rPh>
    <rPh sb="5" eb="6">
      <t>ザイ</t>
    </rPh>
    <phoneticPr fontId="38"/>
  </si>
  <si>
    <t>18.建築設備</t>
    <rPh sb="3" eb="7">
      <t>ケンチクセツビ</t>
    </rPh>
    <phoneticPr fontId="38"/>
  </si>
  <si>
    <t>バグフィルターろ布</t>
    <rPh sb="8" eb="9">
      <t>フ</t>
    </rPh>
    <phoneticPr fontId="38"/>
  </si>
  <si>
    <t>建築系、プラント系</t>
    <rPh sb="0" eb="2">
      <t>ケンチク</t>
    </rPh>
    <rPh sb="2" eb="3">
      <t>ケイ</t>
    </rPh>
    <rPh sb="8" eb="9">
      <t>ケイ</t>
    </rPh>
    <phoneticPr fontId="38"/>
  </si>
  <si>
    <t>外構工事（構内道路・擁壁設置）</t>
    <rPh sb="0" eb="2">
      <t>ガイコウ</t>
    </rPh>
    <rPh sb="2" eb="4">
      <t>コウジ</t>
    </rPh>
    <rPh sb="5" eb="7">
      <t>コウナイ</t>
    </rPh>
    <rPh sb="7" eb="9">
      <t>ドウロ</t>
    </rPh>
    <rPh sb="10" eb="12">
      <t>ヨウヘキ</t>
    </rPh>
    <rPh sb="12" eb="14">
      <t>セッチ</t>
    </rPh>
    <phoneticPr fontId="6"/>
  </si>
  <si>
    <t>工場棟・排ガス処理棟</t>
    <rPh sb="0" eb="3">
      <t>コウジョウトウ</t>
    </rPh>
    <rPh sb="4" eb="5">
      <t>ハイ</t>
    </rPh>
    <rPh sb="7" eb="10">
      <t>ショリトウ</t>
    </rPh>
    <phoneticPr fontId="38"/>
  </si>
  <si>
    <t>機器解体用内部足場</t>
    <rPh sb="0" eb="2">
      <t>キキ</t>
    </rPh>
    <rPh sb="2" eb="5">
      <t>カイタイヨウ</t>
    </rPh>
    <rPh sb="5" eb="7">
      <t>ナイブ</t>
    </rPh>
    <rPh sb="7" eb="9">
      <t>アシバ</t>
    </rPh>
    <phoneticPr fontId="38"/>
  </si>
  <si>
    <t xml:space="preserve">単管等足場　材工共              </t>
  </si>
  <si>
    <t>機器保温材撤去用</t>
    <rPh sb="0" eb="2">
      <t>キキ</t>
    </rPh>
    <rPh sb="2" eb="4">
      <t>ホオン</t>
    </rPh>
    <rPh sb="4" eb="5">
      <t>ザイ</t>
    </rPh>
    <rPh sb="5" eb="7">
      <t>テッキョ</t>
    </rPh>
    <rPh sb="7" eb="8">
      <t>ヨウ</t>
    </rPh>
    <phoneticPr fontId="6"/>
  </si>
  <si>
    <t>式</t>
    <rPh sb="0" eb="1">
      <t>シキ</t>
    </rPh>
    <phoneticPr fontId="38"/>
  </si>
  <si>
    <t>ネットフェンス</t>
    <phoneticPr fontId="55"/>
  </si>
  <si>
    <t>1.外構解体</t>
    <rPh sb="2" eb="4">
      <t>ガイコウ</t>
    </rPh>
    <rPh sb="4" eb="6">
      <t>カイタイ</t>
    </rPh>
    <phoneticPr fontId="38"/>
  </si>
  <si>
    <t>とりこわし</t>
    <phoneticPr fontId="38"/>
  </si>
  <si>
    <t xml:space="preserve">片面、タイプＣ                  </t>
  </si>
  <si>
    <t>材工共</t>
    <rPh sb="0" eb="2">
      <t>ザイコウ</t>
    </rPh>
    <rPh sb="2" eb="3">
      <t>トモ</t>
    </rPh>
    <phoneticPr fontId="38"/>
  </si>
  <si>
    <t>地先境界ブロックA</t>
    <rPh sb="0" eb="2">
      <t>チサキ</t>
    </rPh>
    <rPh sb="2" eb="4">
      <t>キョウカイ</t>
    </rPh>
    <phoneticPr fontId="38"/>
  </si>
  <si>
    <t>路面標示</t>
    <rPh sb="0" eb="2">
      <t>ロメン</t>
    </rPh>
    <rPh sb="2" eb="4">
      <t>ヒョウジ</t>
    </rPh>
    <phoneticPr fontId="38"/>
  </si>
  <si>
    <t>溶着式　材工共</t>
    <rPh sb="0" eb="3">
      <t>ヨウチャクシキ</t>
    </rPh>
    <rPh sb="4" eb="6">
      <t>ザイコウ</t>
    </rPh>
    <rPh sb="6" eb="7">
      <t>トモ</t>
    </rPh>
    <phoneticPr fontId="38"/>
  </si>
  <si>
    <t>3箇所とまれ文字含む</t>
    <rPh sb="1" eb="3">
      <t>カショ</t>
    </rPh>
    <rPh sb="6" eb="8">
      <t>モジ</t>
    </rPh>
    <rPh sb="8" eb="9">
      <t>フク</t>
    </rPh>
    <phoneticPr fontId="38"/>
  </si>
  <si>
    <t>舗装撤去</t>
    <rPh sb="0" eb="2">
      <t>ホソウ</t>
    </rPh>
    <rPh sb="2" eb="4">
      <t>テッキョ</t>
    </rPh>
    <phoneticPr fontId="38"/>
  </si>
  <si>
    <t>表層ｔ＝50</t>
    <rPh sb="0" eb="2">
      <t>ヒョウソウ</t>
    </rPh>
    <phoneticPr fontId="38"/>
  </si>
  <si>
    <t>舗装新設</t>
    <rPh sb="0" eb="2">
      <t>ホソウ</t>
    </rPh>
    <rPh sb="2" eb="4">
      <t>シンセツ</t>
    </rPh>
    <phoneticPr fontId="38"/>
  </si>
  <si>
    <t xml:space="preserve">珪砂入ノンスリップ仕様          </t>
  </si>
  <si>
    <t xml:space="preserve">カラー舗装    （青色）                </t>
    <rPh sb="10" eb="11">
      <t>アオ</t>
    </rPh>
    <rPh sb="11" eb="12">
      <t>イロ</t>
    </rPh>
    <phoneticPr fontId="38"/>
  </si>
  <si>
    <t>ポールコーン設置</t>
    <rPh sb="6" eb="8">
      <t>セッチ</t>
    </rPh>
    <phoneticPr fontId="38"/>
  </si>
  <si>
    <t>本</t>
    <rPh sb="0" eb="1">
      <t>ホン</t>
    </rPh>
    <phoneticPr fontId="38"/>
  </si>
  <si>
    <t>ジスロンポールコーンRC65NSRW-DS相当</t>
    <rPh sb="21" eb="23">
      <t>ソウトウ</t>
    </rPh>
    <phoneticPr fontId="2"/>
  </si>
  <si>
    <t>防草シート設置</t>
    <rPh sb="0" eb="2">
      <t>ボウソウ</t>
    </rPh>
    <rPh sb="5" eb="7">
      <t>セッチ</t>
    </rPh>
    <phoneticPr fontId="38"/>
  </si>
  <si>
    <t>防草シート路盤（150㎜）</t>
    <rPh sb="0" eb="2">
      <t>ボウソウ</t>
    </rPh>
    <rPh sb="5" eb="7">
      <t>ロバン</t>
    </rPh>
    <phoneticPr fontId="38"/>
  </si>
  <si>
    <t>路盤（場内発生材利用）</t>
    <rPh sb="0" eb="2">
      <t>ロバン</t>
    </rPh>
    <rPh sb="3" eb="5">
      <t>ジョウナイ</t>
    </rPh>
    <rPh sb="5" eb="6">
      <t>ハツ</t>
    </rPh>
    <rPh sb="6" eb="7">
      <t>セイ</t>
    </rPh>
    <rPh sb="7" eb="8">
      <t>ザイ</t>
    </rPh>
    <rPh sb="8" eb="10">
      <t>リヨウ</t>
    </rPh>
    <phoneticPr fontId="38"/>
  </si>
  <si>
    <t>H=1.2程度</t>
    <rPh sb="5" eb="7">
      <t>テイド</t>
    </rPh>
    <phoneticPr fontId="38"/>
  </si>
  <si>
    <t>ｍ</t>
    <phoneticPr fontId="38"/>
  </si>
  <si>
    <t>ハンドホール嵩上</t>
    <rPh sb="6" eb="8">
      <t>カサアゲ</t>
    </rPh>
    <phoneticPr fontId="38"/>
  </si>
  <si>
    <t>箇所</t>
    <rPh sb="0" eb="2">
      <t>カショ</t>
    </rPh>
    <phoneticPr fontId="38"/>
  </si>
  <si>
    <t>HH-1ハンドホール</t>
    <phoneticPr fontId="38"/>
  </si>
  <si>
    <t>擁壁設計</t>
    <rPh sb="0" eb="2">
      <t>ヨウヘキ</t>
    </rPh>
    <rPh sb="2" eb="4">
      <t>セッケイ</t>
    </rPh>
    <phoneticPr fontId="38"/>
  </si>
  <si>
    <t>参考設計図、計算書あり</t>
    <rPh sb="0" eb="2">
      <t>サンコウ</t>
    </rPh>
    <rPh sb="2" eb="4">
      <t>セッケイ</t>
    </rPh>
    <rPh sb="4" eb="5">
      <t>ズ</t>
    </rPh>
    <rPh sb="6" eb="8">
      <t>ケイサン</t>
    </rPh>
    <rPh sb="8" eb="9">
      <t>ショ</t>
    </rPh>
    <phoneticPr fontId="38"/>
  </si>
  <si>
    <t>鉛及びその化合物　含有</t>
    <rPh sb="0" eb="1">
      <t>ナマリ</t>
    </rPh>
    <rPh sb="1" eb="2">
      <t>オヨ</t>
    </rPh>
    <rPh sb="5" eb="7">
      <t>カゴウ</t>
    </rPh>
    <rPh sb="7" eb="8">
      <t>ブツ</t>
    </rPh>
    <rPh sb="9" eb="11">
      <t>ガンユウ</t>
    </rPh>
    <phoneticPr fontId="38"/>
  </si>
  <si>
    <t>基準値超過260㎎/L</t>
    <rPh sb="0" eb="3">
      <t>キジュンチ</t>
    </rPh>
    <rPh sb="3" eb="5">
      <t>チョウカ</t>
    </rPh>
    <phoneticPr fontId="38"/>
  </si>
  <si>
    <t>追加調査</t>
    <rPh sb="0" eb="2">
      <t>ツイカ</t>
    </rPh>
    <rPh sb="2" eb="4">
      <t>チョウサ</t>
    </rPh>
    <phoneticPr fontId="38"/>
  </si>
  <si>
    <t>重金属　8項目</t>
    <rPh sb="0" eb="3">
      <t>ジュウキンゾク</t>
    </rPh>
    <rPh sb="5" eb="7">
      <t>コウモク</t>
    </rPh>
    <phoneticPr fontId="6"/>
  </si>
  <si>
    <t>m3</t>
  </si>
  <si>
    <t>仮設コンクリート</t>
    <phoneticPr fontId="38"/>
  </si>
  <si>
    <t>科目名称　積上げ運搬費</t>
    <rPh sb="0" eb="2">
      <t>カモク</t>
    </rPh>
    <rPh sb="2" eb="4">
      <t>メイショウ</t>
    </rPh>
    <rPh sb="5" eb="7">
      <t>ツミア</t>
    </rPh>
    <rPh sb="8" eb="10">
      <t>ウンパン</t>
    </rPh>
    <rPh sb="10" eb="11">
      <t>ヒ</t>
    </rPh>
    <phoneticPr fontId="7"/>
  </si>
  <si>
    <t>科目名称　積上げ準備費</t>
    <rPh sb="0" eb="2">
      <t>カモク</t>
    </rPh>
    <rPh sb="2" eb="4">
      <t>メイショウ</t>
    </rPh>
    <rPh sb="5" eb="7">
      <t>ツミア</t>
    </rPh>
    <rPh sb="8" eb="10">
      <t>ジュンビ</t>
    </rPh>
    <rPh sb="10" eb="11">
      <t>ヒ</t>
    </rPh>
    <phoneticPr fontId="7"/>
  </si>
  <si>
    <t>バグフィルター</t>
    <phoneticPr fontId="38"/>
  </si>
  <si>
    <t>キャスタブル</t>
    <phoneticPr fontId="38"/>
  </si>
  <si>
    <t>ｔ＝100㎜</t>
    <phoneticPr fontId="38"/>
  </si>
  <si>
    <t>ｔ＝75㎜</t>
    <phoneticPr fontId="38"/>
  </si>
  <si>
    <t>計</t>
    <rPh sb="0" eb="1">
      <t>ケイ</t>
    </rPh>
    <phoneticPr fontId="38"/>
  </si>
  <si>
    <t>式</t>
    <rPh sb="0" eb="1">
      <t>シキ</t>
    </rPh>
    <phoneticPr fontId="38"/>
  </si>
  <si>
    <t>灯油タンク</t>
    <rPh sb="0" eb="2">
      <t>トウユ</t>
    </rPh>
    <phoneticPr fontId="38"/>
  </si>
  <si>
    <t>ごみ搬送機</t>
    <rPh sb="2" eb="4">
      <t>ハンソウ</t>
    </rPh>
    <rPh sb="4" eb="5">
      <t>キ</t>
    </rPh>
    <phoneticPr fontId="4"/>
  </si>
  <si>
    <t>ごみ給じん機</t>
    <rPh sb="2" eb="3">
      <t>キュウ</t>
    </rPh>
    <rPh sb="5" eb="6">
      <t>キ</t>
    </rPh>
    <phoneticPr fontId="38"/>
  </si>
  <si>
    <t>スクリュー式+分散機式</t>
    <rPh sb="5" eb="6">
      <t>シキ</t>
    </rPh>
    <rPh sb="7" eb="9">
      <t>ブンサン</t>
    </rPh>
    <rPh sb="9" eb="10">
      <t>キ</t>
    </rPh>
    <rPh sb="10" eb="11">
      <t>シキ</t>
    </rPh>
    <phoneticPr fontId="38"/>
  </si>
  <si>
    <t>灯油貯留槽</t>
    <rPh sb="0" eb="2">
      <t>トウユ</t>
    </rPh>
    <rPh sb="2" eb="5">
      <t>チョリュウソウ</t>
    </rPh>
    <phoneticPr fontId="4"/>
  </si>
  <si>
    <t>令和４年度</t>
    <rPh sb="0" eb="2">
      <t>レイワ</t>
    </rPh>
    <rPh sb="3" eb="4">
      <t>ネン</t>
    </rPh>
    <rPh sb="4" eb="5">
      <t>ド</t>
    </rPh>
    <phoneticPr fontId="6"/>
  </si>
  <si>
    <t>提案見積書</t>
    <rPh sb="0" eb="5">
      <t>テイアンミツモリショ</t>
    </rPh>
    <phoneticPr fontId="38"/>
  </si>
  <si>
    <t>江戸崎地方衛生土木組合旧ごみ焼却施設解体工事</t>
    <rPh sb="0" eb="11">
      <t>エ</t>
    </rPh>
    <rPh sb="11" eb="12">
      <t>キュウ</t>
    </rPh>
    <rPh sb="14" eb="16">
      <t>ショウキャク</t>
    </rPh>
    <rPh sb="16" eb="18">
      <t>シセツ</t>
    </rPh>
    <rPh sb="18" eb="20">
      <t>カイタイ</t>
    </rPh>
    <rPh sb="20" eb="22">
      <t>コウジ</t>
    </rPh>
    <phoneticPr fontId="38"/>
  </si>
  <si>
    <t>（様式７）</t>
    <rPh sb="1" eb="3">
      <t>ヨウシキ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</si>
</sst>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#,##0.00_ "/>
    <numFmt numFmtId="177" formatCode="#,##0_ "/>
    <numFmt numFmtId="178" formatCode="#,##0;[Red]&quot;▲&quot;* #,##0;\-\-"/>
    <numFmt numFmtId="179" formatCode="#,##0;\-#,##0;&quot;-&quot;"/>
    <numFmt numFmtId="180" formatCode="[$-411]gggee&quot;年&quot;m&quot;月&quot;d&quot;日 (        )&quot;"/>
    <numFmt numFmtId="181" formatCode="&quot;塔&quot;&quot;屋&quot;\ #\ &quot;階&quot;"/>
    <numFmt numFmtId="182" formatCode="0&quot; m2  x&quot;"/>
    <numFmt numFmtId="183" formatCode="#,##0.0000;[Red]\-#,##0.0000"/>
    <numFmt numFmtId="184" formatCode="[$-411]gggee&quot;年&quot;m&quot;月&quot;d&quot;日 (     )&quot;"/>
    <numFmt numFmtId="185" formatCode="General_)"/>
    <numFmt numFmtId="186" formatCode="#\ &quot;日&quot;&quot;　&quot;&quot;間&quot;"/>
    <numFmt numFmtId="187" formatCode="_(&quot;$&quot;* #,##0.0_);_(&quot;$&quot;* \(#,##0.0\);_(&quot;$&quot;* &quot;-&quot;??_);_(@_)"/>
    <numFmt numFmtId="188" formatCode="0&quot; 式  x&quot;"/>
    <numFmt numFmtId="189" formatCode="0.0%"/>
    <numFmt numFmtId="190" formatCode="\(#,###&quot;/&quot;&quot;坪&quot;\)"/>
    <numFmt numFmtId="191" formatCode="\(##.#&quot;人/月&quot;\)"/>
    <numFmt numFmtId="192" formatCode="[$-411]gggee&quot;年&quot;m&quot;月&quot;d&quot;日&quot;\ h:mm"/>
    <numFmt numFmtId="193" formatCode="#,##0.0\ "/>
    <numFmt numFmtId="194" formatCode="#,##0\ \ "/>
    <numFmt numFmtId="195" formatCode="&quot;¥&quot;#,##0_);[Red]\(&quot;¥&quot;#,##0\)"/>
    <numFmt numFmtId="196" formatCode="\ @"/>
    <numFmt numFmtId="197" formatCode="0.00_);[Red]\(0.00\)"/>
    <numFmt numFmtId="198" formatCode="#,##0_);[Red]\(#,##0\)"/>
    <numFmt numFmtId="199" formatCode="#,##0.0_ "/>
  </numFmts>
  <fonts count="5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2"/>
    </font>
    <font>
      <sz val="11"/>
      <color indexed="8"/>
      <name val="FC丸ゴシック体-L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b/>
      <sz val="11"/>
      <name val="Helv"/>
      <family val="2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39">
    <xf numFmtId="0" fontId="0" fillId="0" borderId="0">
      <alignment vertical="center"/>
    </xf>
    <xf numFmtId="178" fontId="9" fillId="0" borderId="0" applyFill="0" applyBorder="0" applyProtection="0"/>
    <xf numFmtId="9" fontId="10" fillId="2" borderId="0"/>
    <xf numFmtId="0" fontId="11" fillId="0" borderId="0" applyFont="0" applyFill="0" applyBorder="0" applyAlignment="0" applyProtection="0">
      <alignment horizontal="right"/>
    </xf>
    <xf numFmtId="179" fontId="12" fillId="0" borderId="0" applyFill="0" applyBorder="0" applyAlignment="0"/>
    <xf numFmtId="180" fontId="13" fillId="0" borderId="0" applyFill="0" applyBorder="0" applyAlignment="0"/>
    <xf numFmtId="181" fontId="13" fillId="0" borderId="0" applyFill="0" applyBorder="0" applyAlignment="0"/>
    <xf numFmtId="182" fontId="5" fillId="0" borderId="0" applyFill="0" applyBorder="0" applyAlignment="0"/>
    <xf numFmtId="183" fontId="13" fillId="0" borderId="0" applyFill="0" applyBorder="0" applyAlignment="0"/>
    <xf numFmtId="180" fontId="14" fillId="0" borderId="0" applyFill="0" applyBorder="0" applyAlignment="0"/>
    <xf numFmtId="184" fontId="13" fillId="0" borderId="0" applyFill="0" applyBorder="0" applyAlignment="0"/>
    <xf numFmtId="180" fontId="13" fillId="0" borderId="0" applyFill="0" applyBorder="0" applyAlignment="0"/>
    <xf numFmtId="185" fontId="15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0" fontId="10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4" fontId="12" fillId="0" borderId="0" applyFill="0" applyBorder="0" applyAlignment="0"/>
    <xf numFmtId="180" fontId="14" fillId="0" borderId="0" applyFill="0" applyBorder="0" applyAlignment="0"/>
    <xf numFmtId="180" fontId="13" fillId="0" borderId="0" applyFill="0" applyBorder="0" applyAlignment="0"/>
    <xf numFmtId="180" fontId="14" fillId="0" borderId="0" applyFill="0" applyBorder="0" applyAlignment="0"/>
    <xf numFmtId="184" fontId="13" fillId="0" borderId="0" applyFill="0" applyBorder="0" applyAlignment="0"/>
    <xf numFmtId="180" fontId="13" fillId="0" borderId="0" applyFill="0" applyBorder="0" applyAlignment="0"/>
    <xf numFmtId="0" fontId="17" fillId="0" borderId="0">
      <alignment horizontal="left"/>
    </xf>
    <xf numFmtId="0" fontId="18" fillId="0" borderId="0" applyNumberFormat="0" applyFill="0" applyBorder="0" applyAlignment="0" applyProtection="0"/>
    <xf numFmtId="38" fontId="19" fillId="3" borderId="0" applyNumberFormat="0" applyBorder="0" applyAlignment="0" applyProtection="0"/>
    <xf numFmtId="187" fontId="20" fillId="0" borderId="0" applyNumberFormat="0" applyFill="0" applyBorder="0" applyProtection="0">
      <alignment horizontal="righ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 applyNumberFormat="0" applyFill="0" applyBorder="0" applyAlignment="0" applyProtection="0">
      <alignment vertical="top"/>
      <protection locked="0"/>
    </xf>
    <xf numFmtId="10" fontId="19" fillId="4" borderId="3" applyNumberFormat="0" applyBorder="0" applyAlignment="0" applyProtection="0"/>
    <xf numFmtId="180" fontId="14" fillId="0" borderId="0" applyFill="0" applyBorder="0" applyAlignment="0"/>
    <xf numFmtId="180" fontId="13" fillId="0" borderId="0" applyFill="0" applyBorder="0" applyAlignment="0"/>
    <xf numFmtId="180" fontId="14" fillId="0" borderId="0" applyFill="0" applyBorder="0" applyAlignment="0"/>
    <xf numFmtId="184" fontId="13" fillId="0" borderId="0" applyFill="0" applyBorder="0" applyAlignment="0"/>
    <xf numFmtId="180" fontId="13" fillId="0" borderId="0" applyFill="0" applyBorder="0" applyAlignment="0"/>
    <xf numFmtId="188" fontId="5" fillId="0" borderId="0"/>
    <xf numFmtId="0" fontId="10" fillId="0" borderId="0"/>
    <xf numFmtId="0" fontId="10" fillId="3" borderId="0" applyNumberFormat="0" applyFont="0" applyBorder="0" applyAlignment="0"/>
    <xf numFmtId="186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9" fontId="10" fillId="0" borderId="0" applyFont="0" applyFill="0" applyBorder="0" applyAlignment="0" applyProtection="0"/>
    <xf numFmtId="18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190" fontId="13" fillId="0" borderId="0" applyFont="0" applyFill="0" applyBorder="0" applyAlignment="0" applyProtection="0"/>
    <xf numFmtId="180" fontId="14" fillId="0" borderId="0" applyFill="0" applyBorder="0" applyAlignment="0"/>
    <xf numFmtId="180" fontId="13" fillId="0" borderId="0" applyFill="0" applyBorder="0" applyAlignment="0"/>
    <xf numFmtId="180" fontId="14" fillId="0" borderId="0" applyFill="0" applyBorder="0" applyAlignment="0"/>
    <xf numFmtId="184" fontId="13" fillId="0" borderId="0" applyFill="0" applyBorder="0" applyAlignment="0"/>
    <xf numFmtId="180" fontId="13" fillId="0" borderId="0" applyFill="0" applyBorder="0" applyAlignment="0"/>
    <xf numFmtId="4" fontId="17" fillId="0" borderId="0">
      <alignment horizontal="right"/>
    </xf>
    <xf numFmtId="0" fontId="23" fillId="5" borderId="0" applyNumberFormat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4">
      <alignment horizontal="center"/>
    </xf>
    <xf numFmtId="3" fontId="24" fillId="0" borderId="0" applyFont="0" applyFill="0" applyBorder="0" applyAlignment="0" applyProtection="0"/>
    <xf numFmtId="0" fontId="24" fillId="6" borderId="0" applyNumberFormat="0" applyFont="0" applyBorder="0" applyAlignment="0" applyProtection="0"/>
    <xf numFmtId="4" fontId="26" fillId="0" borderId="0">
      <alignment horizontal="right"/>
    </xf>
    <xf numFmtId="0" fontId="27" fillId="0" borderId="0">
      <alignment horizontal="left"/>
    </xf>
    <xf numFmtId="0" fontId="10" fillId="7" borderId="0" applyNumberFormat="0" applyBorder="0" applyProtection="0">
      <alignment vertical="top" wrapText="1"/>
    </xf>
    <xf numFmtId="49" fontId="12" fillId="0" borderId="0" applyFill="0" applyBorder="0" applyAlignment="0"/>
    <xf numFmtId="190" fontId="13" fillId="0" borderId="0" applyFill="0" applyBorder="0" applyAlignment="0"/>
    <xf numFmtId="191" fontId="13" fillId="0" borderId="0" applyFill="0" applyBorder="0" applyAlignment="0"/>
    <xf numFmtId="49" fontId="10" fillId="8" borderId="0" applyFont="0" applyBorder="0" applyAlignment="0" applyProtection="0"/>
    <xf numFmtId="0" fontId="28" fillId="0" borderId="0">
      <alignment horizontal="center"/>
    </xf>
    <xf numFmtId="192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9" fillId="0" borderId="0"/>
    <xf numFmtId="41" fontId="10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5">
      <alignment vertical="center"/>
    </xf>
    <xf numFmtId="0" fontId="8" fillId="0" borderId="0" applyFill="0" applyBorder="0" applyAlignment="0" applyProtection="0"/>
    <xf numFmtId="40" fontId="31" fillId="0" borderId="0" applyFont="0" applyFill="0" applyAlignment="0" applyProtection="0"/>
    <xf numFmtId="38" fontId="3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0" fontId="8" fillId="0" borderId="0" applyFill="0" applyBorder="0" applyAlignment="0" applyProtection="0"/>
    <xf numFmtId="38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" fillId="0" borderId="0">
      <alignment vertical="center"/>
    </xf>
    <xf numFmtId="0" fontId="11" fillId="0" borderId="0"/>
    <xf numFmtId="0" fontId="11" fillId="0" borderId="0"/>
    <xf numFmtId="0" fontId="36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14" fillId="0" borderId="0"/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>
      <alignment horizontal="right"/>
    </xf>
    <xf numFmtId="0" fontId="43" fillId="0" borderId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1" fillId="0" borderId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8" fillId="0" borderId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195" fontId="41" fillId="0" borderId="0" applyFont="0" applyFill="0" applyBorder="0" applyAlignment="0" applyProtection="0"/>
    <xf numFmtId="6" fontId="41" fillId="0" borderId="0" applyFont="0" applyFill="0" applyBorder="0" applyAlignment="0" applyProtection="0"/>
    <xf numFmtId="0" fontId="41" fillId="0" borderId="0"/>
    <xf numFmtId="0" fontId="5" fillId="0" borderId="0"/>
    <xf numFmtId="0" fontId="42" fillId="0" borderId="0"/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/>
  </cellStyleXfs>
  <cellXfs count="453">
    <xf numFmtId="0" fontId="0" fillId="0" borderId="0" xfId="0">
      <alignment vertical="center"/>
    </xf>
    <xf numFmtId="38" fontId="33" fillId="0" borderId="0" xfId="90" applyFont="1" applyAlignment="1">
      <alignment vertical="center"/>
    </xf>
    <xf numFmtId="0" fontId="33" fillId="0" borderId="0" xfId="105" applyFont="1" applyAlignment="1">
      <alignment vertical="center"/>
    </xf>
    <xf numFmtId="176" fontId="33" fillId="0" borderId="0" xfId="105" applyNumberFormat="1" applyFont="1" applyAlignment="1">
      <alignment horizontal="right" vertical="center"/>
    </xf>
    <xf numFmtId="0" fontId="33" fillId="0" borderId="0" xfId="105" applyFont="1" applyAlignment="1">
      <alignment horizontal="center" vertical="center"/>
    </xf>
    <xf numFmtId="3" fontId="33" fillId="0" borderId="0" xfId="105" applyNumberFormat="1" applyFont="1" applyAlignment="1">
      <alignment horizontal="right" vertical="center"/>
    </xf>
    <xf numFmtId="38" fontId="33" fillId="0" borderId="0" xfId="90" applyFont="1" applyAlignment="1">
      <alignment horizontal="center" vertical="center"/>
    </xf>
    <xf numFmtId="0" fontId="33" fillId="0" borderId="6" xfId="105" applyFont="1" applyBorder="1" applyAlignment="1">
      <alignment vertical="center"/>
    </xf>
    <xf numFmtId="0" fontId="33" fillId="0" borderId="7" xfId="105" applyFont="1" applyBorder="1" applyAlignment="1">
      <alignment vertical="center"/>
    </xf>
    <xf numFmtId="176" fontId="33" fillId="0" borderId="7" xfId="105" applyNumberFormat="1" applyFont="1" applyBorder="1" applyAlignment="1">
      <alignment horizontal="right" vertical="center"/>
    </xf>
    <xf numFmtId="3" fontId="33" fillId="0" borderId="7" xfId="105" applyNumberFormat="1" applyFont="1" applyBorder="1" applyAlignment="1">
      <alignment horizontal="right" vertical="center"/>
    </xf>
    <xf numFmtId="0" fontId="33" fillId="0" borderId="8" xfId="105" applyFont="1" applyBorder="1" applyAlignment="1">
      <alignment vertical="center"/>
    </xf>
    <xf numFmtId="176" fontId="33" fillId="0" borderId="3" xfId="105" applyNumberFormat="1" applyFont="1" applyBorder="1" applyAlignment="1">
      <alignment horizontal="center" vertical="center"/>
    </xf>
    <xf numFmtId="0" fontId="33" fillId="0" borderId="3" xfId="105" applyFont="1" applyBorder="1" applyAlignment="1">
      <alignment horizontal="center" vertical="center"/>
    </xf>
    <xf numFmtId="0" fontId="33" fillId="0" borderId="3" xfId="105" applyFont="1" applyBorder="1" applyAlignment="1">
      <alignment horizontal="distributed" vertical="center" justifyLastLine="1"/>
    </xf>
    <xf numFmtId="0" fontId="33" fillId="0" borderId="9" xfId="105" applyFont="1" applyBorder="1" applyAlignment="1">
      <alignment vertical="center"/>
    </xf>
    <xf numFmtId="3" fontId="33" fillId="0" borderId="9" xfId="105" applyNumberFormat="1" applyFont="1" applyBorder="1" applyAlignment="1">
      <alignment vertical="center"/>
    </xf>
    <xf numFmtId="3" fontId="34" fillId="0" borderId="7" xfId="105" applyNumberFormat="1" applyFont="1" applyBorder="1" applyAlignment="1">
      <alignment vertical="center"/>
    </xf>
    <xf numFmtId="177" fontId="33" fillId="0" borderId="8" xfId="105" applyNumberFormat="1" applyFont="1" applyBorder="1" applyAlignment="1">
      <alignment horizontal="left" vertical="center"/>
    </xf>
    <xf numFmtId="38" fontId="33" fillId="0" borderId="0" xfId="105" applyNumberFormat="1" applyFont="1" applyAlignment="1">
      <alignment vertical="center"/>
    </xf>
    <xf numFmtId="0" fontId="33" fillId="0" borderId="5" xfId="105" applyFont="1" applyBorder="1" applyAlignment="1">
      <alignment horizontal="right" vertical="center"/>
    </xf>
    <xf numFmtId="3" fontId="33" fillId="0" borderId="5" xfId="105" applyNumberFormat="1" applyFont="1" applyBorder="1" applyAlignment="1">
      <alignment vertical="center"/>
    </xf>
    <xf numFmtId="3" fontId="33" fillId="0" borderId="10" xfId="105" applyNumberFormat="1" applyFont="1" applyBorder="1" applyAlignment="1">
      <alignment vertical="center"/>
    </xf>
    <xf numFmtId="177" fontId="33" fillId="0" borderId="11" xfId="105" applyNumberFormat="1" applyFont="1" applyBorder="1" applyAlignment="1">
      <alignment horizontal="left" vertical="center"/>
    </xf>
    <xf numFmtId="176" fontId="33" fillId="0" borderId="5" xfId="90" applyNumberFormat="1" applyFont="1" applyBorder="1" applyAlignment="1">
      <alignment horizontal="right" vertical="center"/>
    </xf>
    <xf numFmtId="3" fontId="33" fillId="0" borderId="7" xfId="105" applyNumberFormat="1" applyFont="1" applyBorder="1" applyAlignment="1">
      <alignment vertical="center"/>
    </xf>
    <xf numFmtId="176" fontId="33" fillId="0" borderId="9" xfId="90" applyNumberFormat="1" applyFont="1" applyBorder="1" applyAlignment="1">
      <alignment horizontal="right" vertical="center"/>
    </xf>
    <xf numFmtId="0" fontId="33" fillId="0" borderId="9" xfId="105" applyFont="1" applyBorder="1" applyAlignment="1">
      <alignment horizontal="center" vertical="center"/>
    </xf>
    <xf numFmtId="0" fontId="33" fillId="0" borderId="5" xfId="105" applyFont="1" applyBorder="1" applyAlignment="1">
      <alignment horizontal="center" vertical="center"/>
    </xf>
    <xf numFmtId="0" fontId="33" fillId="0" borderId="3" xfId="105" applyFont="1" applyBorder="1" applyAlignment="1">
      <alignment horizontal="center" vertical="center" justifyLastLine="1"/>
    </xf>
    <xf numFmtId="176" fontId="33" fillId="0" borderId="14" xfId="90" applyNumberFormat="1" applyFont="1" applyBorder="1" applyAlignment="1">
      <alignment horizontal="right" vertical="center"/>
    </xf>
    <xf numFmtId="3" fontId="33" fillId="0" borderId="14" xfId="105" applyNumberFormat="1" applyFont="1" applyBorder="1" applyAlignment="1">
      <alignment vertical="center"/>
    </xf>
    <xf numFmtId="0" fontId="33" fillId="0" borderId="14" xfId="105" applyFont="1" applyBorder="1" applyAlignment="1">
      <alignment horizontal="center" vertical="center"/>
    </xf>
    <xf numFmtId="3" fontId="33" fillId="0" borderId="12" xfId="105" applyNumberFormat="1" applyFont="1" applyBorder="1" applyAlignment="1">
      <alignment vertical="center"/>
    </xf>
    <xf numFmtId="3" fontId="33" fillId="0" borderId="7" xfId="105" applyNumberFormat="1" applyFont="1" applyBorder="1" applyAlignment="1">
      <alignment horizontal="left" vertical="center"/>
    </xf>
    <xf numFmtId="3" fontId="33" fillId="0" borderId="8" xfId="105" applyNumberFormat="1" applyFont="1" applyBorder="1" applyAlignment="1">
      <alignment vertical="center"/>
    </xf>
    <xf numFmtId="3" fontId="33" fillId="0" borderId="11" xfId="105" applyNumberFormat="1" applyFont="1" applyBorder="1" applyAlignment="1">
      <alignment vertical="center"/>
    </xf>
    <xf numFmtId="3" fontId="34" fillId="0" borderId="10" xfId="105" applyNumberFormat="1" applyFont="1" applyBorder="1" applyAlignment="1">
      <alignment vertical="center"/>
    </xf>
    <xf numFmtId="0" fontId="33" fillId="0" borderId="14" xfId="105" applyFont="1" applyBorder="1" applyAlignment="1">
      <alignment horizontal="right" vertical="center"/>
    </xf>
    <xf numFmtId="0" fontId="33" fillId="0" borderId="7" xfId="105" applyFont="1" applyBorder="1" applyAlignment="1">
      <alignment horizontal="center" vertical="center"/>
    </xf>
    <xf numFmtId="0" fontId="35" fillId="0" borderId="0" xfId="103" applyFont="1"/>
    <xf numFmtId="3" fontId="33" fillId="0" borderId="15" xfId="105" applyNumberFormat="1" applyFont="1" applyBorder="1" applyAlignment="1">
      <alignment horizontal="left" vertical="center" wrapText="1"/>
    </xf>
    <xf numFmtId="3" fontId="33" fillId="0" borderId="12" xfId="105" applyNumberFormat="1" applyFont="1" applyBorder="1" applyAlignment="1">
      <alignment horizontal="left" vertical="center" wrapText="1"/>
    </xf>
    <xf numFmtId="3" fontId="33" fillId="0" borderId="8" xfId="105" applyNumberFormat="1" applyFont="1" applyBorder="1" applyAlignment="1">
      <alignment vertical="center" wrapText="1"/>
    </xf>
    <xf numFmtId="3" fontId="33" fillId="0" borderId="13" xfId="105" applyNumberFormat="1" applyFont="1" applyBorder="1" applyAlignment="1">
      <alignment vertical="center" wrapText="1"/>
    </xf>
    <xf numFmtId="3" fontId="33" fillId="0" borderId="11" xfId="105" applyNumberFormat="1" applyFont="1" applyBorder="1" applyAlignment="1">
      <alignment vertical="center" wrapText="1"/>
    </xf>
    <xf numFmtId="3" fontId="33" fillId="0" borderId="9" xfId="105" applyNumberFormat="1" applyFont="1" applyBorder="1" applyAlignment="1">
      <alignment horizontal="right" vertical="center"/>
    </xf>
    <xf numFmtId="0" fontId="33" fillId="0" borderId="9" xfId="105" applyFont="1" applyBorder="1" applyAlignment="1">
      <alignment horizontal="right" vertical="center"/>
    </xf>
    <xf numFmtId="3" fontId="33" fillId="0" borderId="6" xfId="105" applyNumberFormat="1" applyFont="1" applyBorder="1" applyAlignment="1">
      <alignment vertical="center" wrapText="1"/>
    </xf>
    <xf numFmtId="3" fontId="33" fillId="0" borderId="6" xfId="105" applyNumberFormat="1" applyFont="1" applyBorder="1" applyAlignment="1">
      <alignment horizontal="left" vertical="center"/>
    </xf>
    <xf numFmtId="3" fontId="33" fillId="0" borderId="15" xfId="105" applyNumberFormat="1" applyFont="1" applyBorder="1" applyAlignment="1">
      <alignment vertical="center" wrapText="1"/>
    </xf>
    <xf numFmtId="3" fontId="33" fillId="0" borderId="12" xfId="105" applyNumberFormat="1" applyFont="1" applyBorder="1" applyAlignment="1">
      <alignment vertical="center" wrapText="1"/>
    </xf>
    <xf numFmtId="0" fontId="33" fillId="0" borderId="6" xfId="105" applyFont="1" applyBorder="1" applyAlignment="1">
      <alignment horizontal="left" vertical="center"/>
    </xf>
    <xf numFmtId="0" fontId="33" fillId="0" borderId="13" xfId="105" applyFont="1" applyBorder="1" applyAlignment="1">
      <alignment vertical="center"/>
    </xf>
    <xf numFmtId="0" fontId="33" fillId="0" borderId="6" xfId="105" applyFont="1" applyBorder="1" applyAlignment="1">
      <alignment horizontal="center" vertical="center"/>
    </xf>
    <xf numFmtId="0" fontId="33" fillId="0" borderId="13" xfId="105" applyFont="1" applyBorder="1" applyAlignment="1">
      <alignment horizontal="center" vertical="center"/>
    </xf>
    <xf numFmtId="0" fontId="33" fillId="0" borderId="15" xfId="105" applyFont="1" applyBorder="1" applyAlignment="1">
      <alignment vertical="center"/>
    </xf>
    <xf numFmtId="0" fontId="33" fillId="0" borderId="15" xfId="105" applyFont="1" applyBorder="1" applyAlignment="1">
      <alignment horizontal="center" vertical="center"/>
    </xf>
    <xf numFmtId="3" fontId="33" fillId="0" borderId="0" xfId="105" applyNumberFormat="1" applyFont="1" applyAlignment="1">
      <alignment horizontal="left" vertical="center" wrapText="1"/>
    </xf>
    <xf numFmtId="38" fontId="34" fillId="0" borderId="0" xfId="105" applyNumberFormat="1" applyFont="1" applyAlignment="1">
      <alignment vertical="center"/>
    </xf>
    <xf numFmtId="38" fontId="34" fillId="0" borderId="0" xfId="90" applyFont="1" applyAlignment="1">
      <alignment vertical="center"/>
    </xf>
    <xf numFmtId="0" fontId="34" fillId="0" borderId="0" xfId="105" applyFont="1" applyAlignment="1">
      <alignment vertical="center"/>
    </xf>
    <xf numFmtId="3" fontId="33" fillId="0" borderId="0" xfId="105" applyNumberFormat="1" applyFont="1" applyAlignment="1">
      <alignment vertical="center"/>
    </xf>
    <xf numFmtId="3" fontId="34" fillId="0" borderId="0" xfId="105" applyNumberFormat="1" applyFont="1" applyAlignment="1">
      <alignment vertical="center"/>
    </xf>
    <xf numFmtId="0" fontId="33" fillId="0" borderId="16" xfId="105" applyFont="1" applyBorder="1" applyAlignment="1">
      <alignment horizontal="center" vertical="center" justifyLastLine="1"/>
    </xf>
    <xf numFmtId="3" fontId="33" fillId="0" borderId="6" xfId="105" applyNumberFormat="1" applyFont="1" applyBorder="1" applyAlignment="1">
      <alignment horizontal="left" vertical="center" wrapText="1"/>
    </xf>
    <xf numFmtId="3" fontId="33" fillId="0" borderId="8" xfId="105" applyNumberFormat="1" applyFont="1" applyBorder="1" applyAlignment="1">
      <alignment horizontal="left" vertical="center" wrapText="1"/>
    </xf>
    <xf numFmtId="3" fontId="33" fillId="0" borderId="13" xfId="105" applyNumberFormat="1" applyFont="1" applyBorder="1" applyAlignment="1">
      <alignment horizontal="left" vertical="center" wrapText="1"/>
    </xf>
    <xf numFmtId="3" fontId="33" fillId="0" borderId="11" xfId="105" applyNumberFormat="1" applyFont="1" applyBorder="1" applyAlignment="1">
      <alignment horizontal="left" vertical="center" wrapText="1"/>
    </xf>
    <xf numFmtId="0" fontId="33" fillId="0" borderId="5" xfId="105" applyFont="1" applyBorder="1" applyAlignment="1">
      <alignment vertical="center" wrapText="1"/>
    </xf>
    <xf numFmtId="9" fontId="33" fillId="0" borderId="13" xfId="105" applyNumberFormat="1" applyFont="1" applyBorder="1" applyAlignment="1">
      <alignment vertical="center"/>
    </xf>
    <xf numFmtId="0" fontId="33" fillId="0" borderId="19" xfId="105" applyFont="1" applyBorder="1" applyAlignment="1">
      <alignment horizontal="center" vertical="center" justifyLastLine="1"/>
    </xf>
    <xf numFmtId="0" fontId="33" fillId="0" borderId="20" xfId="105" applyFont="1" applyBorder="1" applyAlignment="1">
      <alignment horizontal="left" vertical="center"/>
    </xf>
    <xf numFmtId="0" fontId="33" fillId="0" borderId="21" xfId="105" applyFont="1" applyBorder="1" applyAlignment="1">
      <alignment vertical="center"/>
    </xf>
    <xf numFmtId="0" fontId="33" fillId="0" borderId="20" xfId="105" applyFont="1" applyBorder="1" applyAlignment="1">
      <alignment horizontal="left" vertical="center" shrinkToFit="1"/>
    </xf>
    <xf numFmtId="0" fontId="33" fillId="0" borderId="16" xfId="105" applyFont="1" applyBorder="1" applyAlignment="1">
      <alignment horizontal="center" vertical="center" justifyLastLine="1"/>
    </xf>
    <xf numFmtId="3" fontId="33" fillId="0" borderId="6" xfId="105" applyNumberFormat="1" applyFont="1" applyBorder="1" applyAlignment="1">
      <alignment horizontal="left" vertical="center" wrapText="1"/>
    </xf>
    <xf numFmtId="3" fontId="33" fillId="0" borderId="8" xfId="105" applyNumberFormat="1" applyFont="1" applyBorder="1" applyAlignment="1">
      <alignment horizontal="left" vertical="center" wrapText="1"/>
    </xf>
    <xf numFmtId="3" fontId="33" fillId="0" borderId="13" xfId="105" applyNumberFormat="1" applyFont="1" applyBorder="1" applyAlignment="1">
      <alignment horizontal="left" vertical="center" wrapText="1"/>
    </xf>
    <xf numFmtId="3" fontId="33" fillId="0" borderId="11" xfId="105" applyNumberFormat="1" applyFont="1" applyBorder="1" applyAlignment="1">
      <alignment horizontal="left" vertical="center" wrapText="1"/>
    </xf>
    <xf numFmtId="0" fontId="33" fillId="0" borderId="9" xfId="105" applyFont="1" applyBorder="1" applyAlignment="1">
      <alignment vertical="center"/>
    </xf>
    <xf numFmtId="3" fontId="39" fillId="0" borderId="8" xfId="105" applyNumberFormat="1" applyFont="1" applyBorder="1" applyAlignment="1">
      <alignment vertical="center"/>
    </xf>
    <xf numFmtId="3" fontId="39" fillId="0" borderId="5" xfId="105" applyNumberFormat="1" applyFont="1" applyBorder="1" applyAlignment="1">
      <alignment vertical="center"/>
    </xf>
    <xf numFmtId="3" fontId="39" fillId="0" borderId="7" xfId="105" applyNumberFormat="1" applyFont="1" applyBorder="1" applyAlignment="1">
      <alignment vertical="center"/>
    </xf>
    <xf numFmtId="3" fontId="39" fillId="0" borderId="9" xfId="105" applyNumberFormat="1" applyFont="1" applyBorder="1" applyAlignment="1">
      <alignment vertical="center"/>
    </xf>
    <xf numFmtId="0" fontId="39" fillId="0" borderId="5" xfId="105" applyFont="1" applyBorder="1" applyAlignment="1">
      <alignment horizontal="center" vertical="center"/>
    </xf>
    <xf numFmtId="3" fontId="39" fillId="0" borderId="11" xfId="105" applyNumberFormat="1" applyFont="1" applyBorder="1" applyAlignment="1">
      <alignment vertical="center"/>
    </xf>
    <xf numFmtId="3" fontId="33" fillId="0" borderId="8" xfId="105" applyNumberFormat="1" applyFont="1" applyBorder="1" applyAlignment="1">
      <alignment horizontal="left" vertical="center" wrapText="1"/>
    </xf>
    <xf numFmtId="3" fontId="33" fillId="0" borderId="11" xfId="105" applyNumberFormat="1" applyFont="1" applyBorder="1" applyAlignment="1">
      <alignment horizontal="left" vertical="center" wrapText="1"/>
    </xf>
    <xf numFmtId="0" fontId="33" fillId="0" borderId="9" xfId="105" applyFont="1" applyBorder="1" applyAlignment="1">
      <alignment vertical="center" wrapText="1"/>
    </xf>
    <xf numFmtId="0" fontId="33" fillId="0" borderId="5" xfId="105" applyFont="1" applyBorder="1" applyAlignment="1">
      <alignment vertical="center" wrapText="1"/>
    </xf>
    <xf numFmtId="3" fontId="33" fillId="0" borderId="8" xfId="105" applyNumberFormat="1" applyFont="1" applyBorder="1" applyAlignment="1">
      <alignment horizontal="left" vertical="center" wrapText="1"/>
    </xf>
    <xf numFmtId="3" fontId="33" fillId="0" borderId="13" xfId="105" applyNumberFormat="1" applyFont="1" applyBorder="1" applyAlignment="1">
      <alignment horizontal="left" vertical="center" wrapText="1"/>
    </xf>
    <xf numFmtId="3" fontId="33" fillId="0" borderId="11" xfId="105" applyNumberFormat="1" applyFont="1" applyBorder="1" applyAlignment="1">
      <alignment horizontal="left" vertical="center" wrapText="1"/>
    </xf>
    <xf numFmtId="3" fontId="33" fillId="0" borderId="6" xfId="105" applyNumberFormat="1" applyFont="1" applyBorder="1" applyAlignment="1">
      <alignment horizontal="left" vertical="center" wrapText="1"/>
    </xf>
    <xf numFmtId="0" fontId="41" fillId="0" borderId="23" xfId="138" applyFont="1" applyBorder="1" applyAlignment="1">
      <alignment horizontal="distributed" vertical="center" justifyLastLine="1"/>
    </xf>
    <xf numFmtId="0" fontId="41" fillId="0" borderId="24" xfId="138" applyFont="1" applyBorder="1" applyAlignment="1">
      <alignment horizontal="distributed" vertical="center" justifyLastLine="1"/>
    </xf>
    <xf numFmtId="0" fontId="41" fillId="0" borderId="25" xfId="138" applyFont="1" applyBorder="1" applyAlignment="1">
      <alignment horizontal="distributed" vertical="center" justifyLastLine="1"/>
    </xf>
    <xf numFmtId="0" fontId="41" fillId="0" borderId="0" xfId="138" applyFont="1" applyAlignment="1">
      <alignment horizontal="distributed" vertical="center" justifyLastLine="1"/>
    </xf>
    <xf numFmtId="0" fontId="41" fillId="0" borderId="0" xfId="138" applyFont="1" applyAlignment="1">
      <alignment horizontal="center" vertical="center"/>
    </xf>
    <xf numFmtId="0" fontId="45" fillId="0" borderId="0" xfId="138" applyFont="1" applyAlignment="1">
      <alignment horizontal="center" vertical="center"/>
    </xf>
    <xf numFmtId="0" fontId="41" fillId="0" borderId="26" xfId="138" applyFont="1" applyBorder="1" applyAlignment="1">
      <alignment vertical="center"/>
    </xf>
    <xf numFmtId="0" fontId="41" fillId="0" borderId="27" xfId="138" applyFont="1" applyBorder="1" applyAlignment="1">
      <alignment vertical="center"/>
    </xf>
    <xf numFmtId="38" fontId="41" fillId="0" borderId="27" xfId="90" applyFont="1" applyBorder="1" applyAlignment="1">
      <alignment vertical="center"/>
    </xf>
    <xf numFmtId="0" fontId="41" fillId="0" borderId="28" xfId="138" applyFont="1" applyBorder="1" applyAlignment="1">
      <alignment vertical="center"/>
    </xf>
    <xf numFmtId="0" fontId="41" fillId="0" borderId="0" xfId="138" applyFont="1" applyAlignment="1">
      <alignment vertical="center"/>
    </xf>
    <xf numFmtId="3" fontId="45" fillId="0" borderId="0" xfId="138" applyNumberFormat="1" applyFont="1" applyAlignment="1">
      <alignment vertical="center"/>
    </xf>
    <xf numFmtId="0" fontId="45" fillId="0" borderId="0" xfId="138" applyFont="1" applyAlignment="1">
      <alignment vertical="center"/>
    </xf>
    <xf numFmtId="0" fontId="41" fillId="0" borderId="29" xfId="138" applyFont="1" applyBorder="1" applyAlignment="1">
      <alignment vertical="center"/>
    </xf>
    <xf numFmtId="3" fontId="41" fillId="0" borderId="27" xfId="105" applyNumberFormat="1" applyFont="1" applyBorder="1" applyAlignment="1">
      <alignment vertical="center"/>
    </xf>
    <xf numFmtId="0" fontId="41" fillId="0" borderId="30" xfId="138" applyFont="1" applyBorder="1" applyAlignment="1">
      <alignment vertical="center"/>
    </xf>
    <xf numFmtId="9" fontId="41" fillId="0" borderId="31" xfId="134" applyFont="1" applyBorder="1">
      <alignment vertical="center"/>
    </xf>
    <xf numFmtId="10" fontId="41" fillId="0" borderId="28" xfId="138" applyNumberFormat="1" applyFont="1" applyBorder="1" applyAlignment="1">
      <alignment vertical="center"/>
    </xf>
    <xf numFmtId="38" fontId="41" fillId="0" borderId="27" xfId="90" applyFont="1" applyFill="1" applyBorder="1" applyAlignment="1">
      <alignment vertical="center"/>
    </xf>
    <xf numFmtId="5" fontId="41" fillId="0" borderId="28" xfId="138" applyNumberFormat="1" applyFont="1" applyBorder="1" applyAlignment="1">
      <alignment vertical="center" wrapText="1"/>
    </xf>
    <xf numFmtId="2" fontId="41" fillId="0" borderId="0" xfId="138" applyNumberFormat="1" applyFont="1" applyAlignment="1">
      <alignment vertical="center"/>
    </xf>
    <xf numFmtId="3" fontId="41" fillId="0" borderId="0" xfId="138" applyNumberFormat="1" applyFont="1" applyAlignment="1">
      <alignment vertical="center"/>
    </xf>
    <xf numFmtId="0" fontId="41" fillId="0" borderId="27" xfId="138" applyFont="1" applyBorder="1" applyAlignment="1">
      <alignment horizontal="center" vertical="center"/>
    </xf>
    <xf numFmtId="0" fontId="41" fillId="0" borderId="27" xfId="138" applyFont="1" applyBorder="1" applyAlignment="1">
      <alignment vertical="center" shrinkToFit="1"/>
    </xf>
    <xf numFmtId="0" fontId="41" fillId="0" borderId="26" xfId="138" applyFont="1" applyBorder="1" applyAlignment="1">
      <alignment horizontal="center" vertical="center"/>
    </xf>
    <xf numFmtId="0" fontId="41" fillId="0" borderId="27" xfId="138" applyFont="1" applyBorder="1" applyAlignment="1">
      <alignment vertical="center" wrapText="1"/>
    </xf>
    <xf numFmtId="38" fontId="41" fillId="0" borderId="27" xfId="90" applyFont="1" applyBorder="1" applyAlignment="1">
      <alignment horizontal="center" vertical="center"/>
    </xf>
    <xf numFmtId="0" fontId="41" fillId="0" borderId="27" xfId="138" applyFont="1" applyBorder="1" applyAlignment="1">
      <alignment horizontal="left" vertical="center"/>
    </xf>
    <xf numFmtId="38" fontId="41" fillId="0" borderId="28" xfId="138" applyNumberFormat="1" applyFont="1" applyBorder="1" applyAlignment="1">
      <alignment vertical="center"/>
    </xf>
    <xf numFmtId="10" fontId="41" fillId="0" borderId="27" xfId="138" applyNumberFormat="1" applyFont="1" applyBorder="1" applyAlignment="1">
      <alignment horizontal="center" vertical="center"/>
    </xf>
    <xf numFmtId="10" fontId="41" fillId="0" borderId="28" xfId="108" applyNumberFormat="1" applyFont="1" applyBorder="1">
      <alignment vertical="center"/>
    </xf>
    <xf numFmtId="38" fontId="45" fillId="0" borderId="0" xfId="138" applyNumberFormat="1" applyFont="1" applyAlignment="1">
      <alignment vertical="center"/>
    </xf>
    <xf numFmtId="38" fontId="41" fillId="0" borderId="27" xfId="109" applyFont="1" applyBorder="1">
      <alignment vertical="center"/>
    </xf>
    <xf numFmtId="9" fontId="41" fillId="0" borderId="27" xfId="138" applyNumberFormat="1" applyFont="1" applyBorder="1" applyAlignment="1">
      <alignment horizontal="center" vertical="center"/>
    </xf>
    <xf numFmtId="0" fontId="41" fillId="0" borderId="32" xfId="138" applyFont="1" applyBorder="1" applyAlignment="1">
      <alignment horizontal="center" vertical="center"/>
    </xf>
    <xf numFmtId="9" fontId="41" fillId="0" borderId="33" xfId="138" applyNumberFormat="1" applyFont="1" applyBorder="1" applyAlignment="1">
      <alignment horizontal="center" vertical="center"/>
    </xf>
    <xf numFmtId="38" fontId="41" fillId="0" borderId="33" xfId="90" applyFont="1" applyBorder="1" applyAlignment="1">
      <alignment vertical="center"/>
    </xf>
    <xf numFmtId="0" fontId="41" fillId="0" borderId="33" xfId="138" applyFont="1" applyBorder="1" applyAlignment="1">
      <alignment vertical="center"/>
    </xf>
    <xf numFmtId="0" fontId="41" fillId="0" borderId="34" xfId="138" applyFont="1" applyBorder="1" applyAlignment="1">
      <alignment vertical="center"/>
    </xf>
    <xf numFmtId="0" fontId="41" fillId="0" borderId="35" xfId="138" applyFont="1" applyBorder="1" applyAlignment="1">
      <alignment horizontal="center" vertical="center"/>
    </xf>
    <xf numFmtId="0" fontId="41" fillId="0" borderId="36" xfId="138" applyFont="1" applyBorder="1" applyAlignment="1">
      <alignment vertical="center"/>
    </xf>
    <xf numFmtId="38" fontId="41" fillId="0" borderId="36" xfId="90" applyFont="1" applyBorder="1" applyAlignment="1">
      <alignment vertical="center"/>
    </xf>
    <xf numFmtId="0" fontId="41" fillId="0" borderId="37" xfId="138" applyFont="1" applyBorder="1" applyAlignment="1">
      <alignment vertical="center"/>
    </xf>
    <xf numFmtId="38" fontId="41" fillId="0" borderId="0" xfId="90" applyFont="1" applyAlignment="1">
      <alignment vertical="center"/>
    </xf>
    <xf numFmtId="0" fontId="46" fillId="0" borderId="0" xfId="138" applyFont="1" applyAlignment="1">
      <alignment vertical="center"/>
    </xf>
    <xf numFmtId="0" fontId="41" fillId="0" borderId="9" xfId="105" applyFont="1" applyBorder="1" applyAlignment="1">
      <alignment vertical="center"/>
    </xf>
    <xf numFmtId="0" fontId="41" fillId="0" borderId="5" xfId="105" applyFont="1" applyBorder="1" applyAlignment="1">
      <alignment vertical="center" wrapText="1"/>
    </xf>
    <xf numFmtId="0" fontId="41" fillId="0" borderId="9" xfId="105" applyFont="1" applyBorder="1" applyAlignment="1">
      <alignment vertical="center" wrapText="1"/>
    </xf>
    <xf numFmtId="0" fontId="41" fillId="0" borderId="14" xfId="105" applyFont="1" applyBorder="1" applyAlignment="1">
      <alignment vertical="center" wrapText="1"/>
    </xf>
    <xf numFmtId="0" fontId="47" fillId="0" borderId="9" xfId="105" applyFont="1" applyBorder="1" applyAlignment="1">
      <alignment vertical="center" wrapText="1"/>
    </xf>
    <xf numFmtId="0" fontId="47" fillId="0" borderId="5" xfId="105" applyFont="1" applyBorder="1" applyAlignment="1">
      <alignment vertical="center" wrapText="1"/>
    </xf>
    <xf numFmtId="176" fontId="41" fillId="0" borderId="9" xfId="90" applyNumberFormat="1" applyFont="1" applyBorder="1" applyAlignment="1">
      <alignment horizontal="right" vertical="center"/>
    </xf>
    <xf numFmtId="176" fontId="41" fillId="0" borderId="5" xfId="90" applyNumberFormat="1" applyFont="1" applyBorder="1" applyAlignment="1">
      <alignment horizontal="right" vertical="center"/>
    </xf>
    <xf numFmtId="0" fontId="33" fillId="0" borderId="16" xfId="105" applyFont="1" applyBorder="1" applyAlignment="1">
      <alignment horizontal="center" vertical="center" justifyLastLine="1"/>
    </xf>
    <xf numFmtId="0" fontId="33" fillId="0" borderId="20" xfId="105" applyFont="1" applyBorder="1" applyAlignment="1">
      <alignment horizontal="center" vertical="center" shrinkToFit="1"/>
    </xf>
    <xf numFmtId="0" fontId="50" fillId="0" borderId="0" xfId="103" applyFont="1"/>
    <xf numFmtId="0" fontId="52" fillId="0" borderId="0" xfId="103" applyFont="1" applyAlignment="1"/>
    <xf numFmtId="38" fontId="33" fillId="9" borderId="9" xfId="95" applyFont="1" applyFill="1" applyBorder="1" applyAlignment="1">
      <alignment vertical="center"/>
    </xf>
    <xf numFmtId="0" fontId="49" fillId="9" borderId="6" xfId="105" applyFont="1" applyFill="1" applyBorder="1" applyAlignment="1">
      <alignment horizontal="left" vertical="center"/>
    </xf>
    <xf numFmtId="0" fontId="33" fillId="9" borderId="9" xfId="105" applyFont="1" applyFill="1" applyBorder="1" applyAlignment="1">
      <alignment vertical="center"/>
    </xf>
    <xf numFmtId="176" fontId="33" fillId="9" borderId="9" xfId="87" applyNumberFormat="1" applyFont="1" applyFill="1" applyBorder="1" applyAlignment="1">
      <alignment horizontal="right" vertical="center"/>
    </xf>
    <xf numFmtId="0" fontId="33" fillId="9" borderId="9" xfId="105" applyFont="1" applyFill="1" applyBorder="1" applyAlignment="1">
      <alignment horizontal="center" vertical="center"/>
    </xf>
    <xf numFmtId="38" fontId="33" fillId="9" borderId="5" xfId="95" applyFont="1" applyFill="1" applyBorder="1" applyAlignment="1">
      <alignment vertical="center"/>
    </xf>
    <xf numFmtId="0" fontId="49" fillId="9" borderId="13" xfId="105" applyFont="1" applyFill="1" applyBorder="1" applyAlignment="1">
      <alignment vertical="center"/>
    </xf>
    <xf numFmtId="0" fontId="33" fillId="9" borderId="5" xfId="105" applyFont="1" applyFill="1" applyBorder="1" applyAlignment="1">
      <alignment vertical="center" shrinkToFit="1"/>
    </xf>
    <xf numFmtId="176" fontId="33" fillId="9" borderId="5" xfId="90" applyNumberFormat="1" applyFont="1" applyFill="1" applyBorder="1" applyAlignment="1">
      <alignment horizontal="right" vertical="center"/>
    </xf>
    <xf numFmtId="177" fontId="33" fillId="9" borderId="5" xfId="105" applyNumberFormat="1" applyFont="1" applyFill="1" applyBorder="1" applyAlignment="1">
      <alignment horizontal="center" vertical="center"/>
    </xf>
    <xf numFmtId="0" fontId="33" fillId="9" borderId="13" xfId="105" applyFont="1" applyFill="1" applyBorder="1" applyAlignment="1">
      <alignment vertical="center"/>
    </xf>
    <xf numFmtId="0" fontId="33" fillId="9" borderId="5" xfId="105" applyFont="1" applyFill="1" applyBorder="1" applyAlignment="1">
      <alignment vertical="center" wrapText="1"/>
    </xf>
    <xf numFmtId="0" fontId="33" fillId="9" borderId="6" xfId="105" applyFont="1" applyFill="1" applyBorder="1" applyAlignment="1">
      <alignment horizontal="left" vertical="center"/>
    </xf>
    <xf numFmtId="176" fontId="33" fillId="9" borderId="5" xfId="87" applyNumberFormat="1" applyFont="1" applyFill="1" applyBorder="1" applyAlignment="1">
      <alignment horizontal="right" vertical="center"/>
    </xf>
    <xf numFmtId="0" fontId="33" fillId="9" borderId="0" xfId="105" applyFont="1" applyFill="1" applyAlignment="1">
      <alignment vertical="center"/>
    </xf>
    <xf numFmtId="176" fontId="33" fillId="9" borderId="0" xfId="105" applyNumberFormat="1" applyFont="1" applyFill="1" applyAlignment="1">
      <alignment horizontal="right" vertical="center"/>
    </xf>
    <xf numFmtId="0" fontId="33" fillId="9" borderId="0" xfId="105" applyFont="1" applyFill="1" applyAlignment="1">
      <alignment horizontal="center" vertical="center"/>
    </xf>
    <xf numFmtId="3" fontId="33" fillId="9" borderId="0" xfId="105" applyNumberFormat="1" applyFont="1" applyFill="1" applyAlignment="1">
      <alignment horizontal="right" vertical="center"/>
    </xf>
    <xf numFmtId="38" fontId="33" fillId="9" borderId="0" xfId="90" applyFont="1" applyFill="1" applyAlignment="1">
      <alignment horizontal="center" vertical="center"/>
    </xf>
    <xf numFmtId="38" fontId="33" fillId="9" borderId="0" xfId="90" applyFont="1" applyFill="1" applyAlignment="1">
      <alignment vertical="center"/>
    </xf>
    <xf numFmtId="0" fontId="33" fillId="9" borderId="6" xfId="105" applyFont="1" applyFill="1" applyBorder="1" applyAlignment="1">
      <alignment vertical="center"/>
    </xf>
    <xf numFmtId="0" fontId="33" fillId="9" borderId="7" xfId="105" applyFont="1" applyFill="1" applyBorder="1" applyAlignment="1">
      <alignment vertical="center"/>
    </xf>
    <xf numFmtId="176" fontId="33" fillId="9" borderId="7" xfId="105" applyNumberFormat="1" applyFont="1" applyFill="1" applyBorder="1" applyAlignment="1">
      <alignment horizontal="right" vertical="center"/>
    </xf>
    <xf numFmtId="0" fontId="33" fillId="9" borderId="7" xfId="105" applyFont="1" applyFill="1" applyBorder="1" applyAlignment="1">
      <alignment horizontal="center" vertical="center"/>
    </xf>
    <xf numFmtId="3" fontId="33" fillId="9" borderId="7" xfId="105" applyNumberFormat="1" applyFont="1" applyFill="1" applyBorder="1" applyAlignment="1">
      <alignment horizontal="left" vertical="center"/>
    </xf>
    <xf numFmtId="3" fontId="33" fillId="9" borderId="7" xfId="105" applyNumberFormat="1" applyFont="1" applyFill="1" applyBorder="1" applyAlignment="1">
      <alignment horizontal="right" vertical="center"/>
    </xf>
    <xf numFmtId="0" fontId="33" fillId="9" borderId="8" xfId="105" applyFont="1" applyFill="1" applyBorder="1" applyAlignment="1">
      <alignment vertical="center"/>
    </xf>
    <xf numFmtId="0" fontId="33" fillId="9" borderId="16" xfId="105" applyFont="1" applyFill="1" applyBorder="1" applyAlignment="1">
      <alignment horizontal="center" vertical="center" justifyLastLine="1"/>
    </xf>
    <xf numFmtId="0" fontId="33" fillId="9" borderId="16" xfId="105" applyFont="1" applyFill="1" applyBorder="1" applyAlignment="1">
      <alignment horizontal="center" vertical="center" justifyLastLine="1"/>
    </xf>
    <xf numFmtId="176" fontId="33" fillId="9" borderId="3" xfId="105" applyNumberFormat="1" applyFont="1" applyFill="1" applyBorder="1" applyAlignment="1">
      <alignment horizontal="center" vertical="center"/>
    </xf>
    <xf numFmtId="0" fontId="33" fillId="9" borderId="3" xfId="105" applyFont="1" applyFill="1" applyBorder="1" applyAlignment="1">
      <alignment horizontal="center" vertical="center"/>
    </xf>
    <xf numFmtId="0" fontId="33" fillId="9" borderId="3" xfId="105" applyFont="1" applyFill="1" applyBorder="1" applyAlignment="1">
      <alignment horizontal="distributed" vertical="center" justifyLastLine="1"/>
    </xf>
    <xf numFmtId="0" fontId="33" fillId="9" borderId="9" xfId="105" applyFont="1" applyFill="1" applyBorder="1" applyAlignment="1">
      <alignment vertical="center" shrinkToFit="1"/>
    </xf>
    <xf numFmtId="176" fontId="33" fillId="9" borderId="9" xfId="90" applyNumberFormat="1" applyFont="1" applyFill="1" applyBorder="1" applyAlignment="1">
      <alignment horizontal="right" vertical="center"/>
    </xf>
    <xf numFmtId="3" fontId="33" fillId="9" borderId="9" xfId="105" applyNumberFormat="1" applyFont="1" applyFill="1" applyBorder="1" applyAlignment="1">
      <alignment horizontal="right" vertical="center"/>
    </xf>
    <xf numFmtId="3" fontId="33" fillId="9" borderId="9" xfId="105" applyNumberFormat="1" applyFont="1" applyFill="1" applyBorder="1" applyAlignment="1">
      <alignment vertical="center"/>
    </xf>
    <xf numFmtId="3" fontId="33" fillId="9" borderId="7" xfId="105" applyNumberFormat="1" applyFont="1" applyFill="1" applyBorder="1" applyAlignment="1">
      <alignment vertical="center"/>
    </xf>
    <xf numFmtId="3" fontId="33" fillId="9" borderId="8" xfId="105" applyNumberFormat="1" applyFont="1" applyFill="1" applyBorder="1" applyAlignment="1">
      <alignment horizontal="left" vertical="center" wrapText="1"/>
    </xf>
    <xf numFmtId="38" fontId="33" fillId="9" borderId="0" xfId="105" applyNumberFormat="1" applyFont="1" applyFill="1" applyAlignment="1">
      <alignment vertical="center"/>
    </xf>
    <xf numFmtId="0" fontId="33" fillId="9" borderId="5" xfId="105" applyFont="1" applyFill="1" applyBorder="1" applyAlignment="1">
      <alignment horizontal="center" vertical="center"/>
    </xf>
    <xf numFmtId="177" fontId="33" fillId="9" borderId="5" xfId="105" applyNumberFormat="1" applyFont="1" applyFill="1" applyBorder="1" applyAlignment="1">
      <alignment horizontal="right" vertical="center"/>
    </xf>
    <xf numFmtId="3" fontId="33" fillId="9" borderId="5" xfId="105" applyNumberFormat="1" applyFont="1" applyFill="1" applyBorder="1" applyAlignment="1">
      <alignment vertical="center"/>
    </xf>
    <xf numFmtId="3" fontId="33" fillId="9" borderId="11" xfId="105" applyNumberFormat="1" applyFont="1" applyFill="1" applyBorder="1" applyAlignment="1">
      <alignment horizontal="left" vertical="center" wrapText="1"/>
    </xf>
    <xf numFmtId="0" fontId="33" fillId="9" borderId="14" xfId="105" applyFont="1" applyFill="1" applyBorder="1" applyAlignment="1">
      <alignment vertical="center" wrapText="1"/>
    </xf>
    <xf numFmtId="3" fontId="33" fillId="9" borderId="6" xfId="105" applyNumberFormat="1" applyFont="1" applyFill="1" applyBorder="1" applyAlignment="1">
      <alignment horizontal="left" vertical="center" wrapText="1"/>
    </xf>
    <xf numFmtId="3" fontId="33" fillId="9" borderId="12" xfId="105" applyNumberFormat="1" applyFont="1" applyFill="1" applyBorder="1" applyAlignment="1">
      <alignment horizontal="left" vertical="center" wrapText="1"/>
    </xf>
    <xf numFmtId="3" fontId="33" fillId="9" borderId="10" xfId="105" applyNumberFormat="1" applyFont="1" applyFill="1" applyBorder="1" applyAlignment="1">
      <alignment vertical="center"/>
    </xf>
    <xf numFmtId="177" fontId="33" fillId="9" borderId="9" xfId="105" applyNumberFormat="1" applyFont="1" applyFill="1" applyBorder="1" applyAlignment="1">
      <alignment horizontal="right" vertical="center"/>
    </xf>
    <xf numFmtId="0" fontId="33" fillId="9" borderId="15" xfId="105" applyFont="1" applyFill="1" applyBorder="1" applyAlignment="1">
      <alignment vertical="center"/>
    </xf>
    <xf numFmtId="176" fontId="33" fillId="9" borderId="14" xfId="90" applyNumberFormat="1" applyFont="1" applyFill="1" applyBorder="1" applyAlignment="1">
      <alignment horizontal="right" vertical="center"/>
    </xf>
    <xf numFmtId="3" fontId="33" fillId="9" borderId="14" xfId="105" applyNumberFormat="1" applyFont="1" applyFill="1" applyBorder="1" applyAlignment="1">
      <alignment horizontal="right" vertical="center"/>
    </xf>
    <xf numFmtId="3" fontId="33" fillId="9" borderId="14" xfId="105" applyNumberFormat="1" applyFont="1" applyFill="1" applyBorder="1" applyAlignment="1">
      <alignment vertical="center"/>
    </xf>
    <xf numFmtId="3" fontId="33" fillId="9" borderId="15" xfId="105" applyNumberFormat="1" applyFont="1" applyFill="1" applyBorder="1" applyAlignment="1">
      <alignment horizontal="left" vertical="center" wrapText="1"/>
    </xf>
    <xf numFmtId="3" fontId="33" fillId="9" borderId="6" xfId="105" applyNumberFormat="1" applyFont="1" applyFill="1" applyBorder="1" applyAlignment="1">
      <alignment horizontal="left" vertical="center"/>
    </xf>
    <xf numFmtId="3" fontId="33" fillId="9" borderId="0" xfId="105" applyNumberFormat="1" applyFont="1" applyFill="1" applyAlignment="1">
      <alignment vertical="center"/>
    </xf>
    <xf numFmtId="0" fontId="33" fillId="9" borderId="9" xfId="105" applyFont="1" applyFill="1" applyBorder="1" applyAlignment="1">
      <alignment vertical="center" wrapText="1"/>
    </xf>
    <xf numFmtId="3" fontId="33" fillId="9" borderId="8" xfId="105" applyNumberFormat="1" applyFont="1" applyFill="1" applyBorder="1" applyAlignment="1">
      <alignment vertical="center"/>
    </xf>
    <xf numFmtId="3" fontId="33" fillId="9" borderId="11" xfId="105" applyNumberFormat="1" applyFont="1" applyFill="1" applyBorder="1" applyAlignment="1">
      <alignment vertical="center"/>
    </xf>
    <xf numFmtId="0" fontId="33" fillId="9" borderId="6" xfId="105" applyFont="1" applyFill="1" applyBorder="1" applyAlignment="1">
      <alignment horizontal="center" vertical="center"/>
    </xf>
    <xf numFmtId="177" fontId="33" fillId="9" borderId="8" xfId="105" applyNumberFormat="1" applyFont="1" applyFill="1" applyBorder="1" applyAlignment="1">
      <alignment horizontal="left" vertical="center"/>
    </xf>
    <xf numFmtId="0" fontId="37" fillId="9" borderId="5" xfId="105" applyFont="1" applyFill="1" applyBorder="1" applyAlignment="1">
      <alignment vertical="center" wrapText="1"/>
    </xf>
    <xf numFmtId="177" fontId="33" fillId="9" borderId="11" xfId="105" applyNumberFormat="1" applyFont="1" applyFill="1" applyBorder="1" applyAlignment="1">
      <alignment horizontal="left" vertical="center"/>
    </xf>
    <xf numFmtId="3" fontId="33" fillId="9" borderId="13" xfId="105" applyNumberFormat="1" applyFont="1" applyFill="1" applyBorder="1" applyAlignment="1">
      <alignment horizontal="left" vertical="center" wrapText="1"/>
    </xf>
    <xf numFmtId="0" fontId="41" fillId="9" borderId="9" xfId="105" applyFont="1" applyFill="1" applyBorder="1" applyAlignment="1">
      <alignment vertical="center"/>
    </xf>
    <xf numFmtId="0" fontId="37" fillId="9" borderId="14" xfId="105" applyFont="1" applyFill="1" applyBorder="1" applyAlignment="1">
      <alignment vertical="center" wrapText="1"/>
    </xf>
    <xf numFmtId="0" fontId="33" fillId="9" borderId="14" xfId="105" applyFont="1" applyFill="1" applyBorder="1" applyAlignment="1">
      <alignment horizontal="center" vertical="center"/>
    </xf>
    <xf numFmtId="3" fontId="33" fillId="9" borderId="12" xfId="105" applyNumberFormat="1" applyFont="1" applyFill="1" applyBorder="1" applyAlignment="1">
      <alignment vertical="center"/>
    </xf>
    <xf numFmtId="0" fontId="33" fillId="9" borderId="9" xfId="105" applyFont="1" applyFill="1" applyBorder="1" applyAlignment="1">
      <alignment vertical="center" wrapText="1" shrinkToFit="1"/>
    </xf>
    <xf numFmtId="38" fontId="33" fillId="9" borderId="9" xfId="95" applyFont="1" applyFill="1" applyBorder="1" applyAlignment="1">
      <alignment vertical="center" shrinkToFit="1"/>
    </xf>
    <xf numFmtId="177" fontId="33" fillId="9" borderId="12" xfId="105" applyNumberFormat="1" applyFont="1" applyFill="1" applyBorder="1" applyAlignment="1">
      <alignment horizontal="left" vertical="center"/>
    </xf>
    <xf numFmtId="0" fontId="33" fillId="9" borderId="6" xfId="105" applyFont="1" applyFill="1" applyBorder="1" applyAlignment="1">
      <alignment horizontal="left" vertical="top"/>
    </xf>
    <xf numFmtId="0" fontId="33" fillId="9" borderId="13" xfId="105" applyFont="1" applyFill="1" applyBorder="1" applyAlignment="1">
      <alignment vertical="center" wrapText="1"/>
    </xf>
    <xf numFmtId="0" fontId="33" fillId="9" borderId="5" xfId="105" applyFont="1" applyFill="1" applyBorder="1" applyAlignment="1">
      <alignment vertical="center" wrapText="1" shrinkToFit="1"/>
    </xf>
    <xf numFmtId="177" fontId="8" fillId="9" borderId="5" xfId="87" applyNumberFormat="1" applyFont="1" applyFill="1" applyBorder="1" applyAlignment="1">
      <alignment vertical="center" wrapText="1"/>
    </xf>
    <xf numFmtId="38" fontId="33" fillId="9" borderId="9" xfId="95" applyFont="1" applyFill="1" applyBorder="1" applyAlignment="1">
      <alignment horizontal="center" vertical="center"/>
    </xf>
    <xf numFmtId="0" fontId="33" fillId="9" borderId="9" xfId="87" applyFont="1" applyFill="1" applyBorder="1" applyAlignment="1">
      <alignment vertical="center" shrinkToFit="1"/>
    </xf>
    <xf numFmtId="0" fontId="33" fillId="9" borderId="5" xfId="87" applyFont="1" applyFill="1" applyBorder="1" applyAlignment="1">
      <alignment vertical="center" shrinkToFit="1"/>
    </xf>
    <xf numFmtId="38" fontId="33" fillId="9" borderId="14" xfId="95" applyFont="1" applyFill="1" applyBorder="1" applyAlignment="1">
      <alignment vertical="center"/>
    </xf>
    <xf numFmtId="40" fontId="33" fillId="9" borderId="9" xfId="87" applyNumberFormat="1" applyFont="1" applyFill="1" applyBorder="1" applyAlignment="1">
      <alignment vertical="center" shrinkToFit="1"/>
    </xf>
    <xf numFmtId="0" fontId="33" fillId="9" borderId="5" xfId="105" applyFont="1" applyFill="1" applyBorder="1" applyAlignment="1">
      <alignment vertical="center"/>
    </xf>
    <xf numFmtId="4" fontId="33" fillId="9" borderId="7" xfId="105" applyNumberFormat="1" applyFont="1" applyFill="1" applyBorder="1" applyAlignment="1">
      <alignment vertical="center"/>
    </xf>
    <xf numFmtId="3" fontId="33" fillId="9" borderId="6" xfId="105" applyNumberFormat="1" applyFont="1" applyFill="1" applyBorder="1" applyAlignment="1">
      <alignment vertical="center"/>
    </xf>
    <xf numFmtId="38" fontId="33" fillId="9" borderId="13" xfId="95" applyFont="1" applyFill="1" applyBorder="1" applyAlignment="1">
      <alignment vertical="center"/>
    </xf>
    <xf numFmtId="3" fontId="33" fillId="9" borderId="13" xfId="105" applyNumberFormat="1" applyFont="1" applyFill="1" applyBorder="1" applyAlignment="1">
      <alignment vertical="center"/>
    </xf>
    <xf numFmtId="3" fontId="33" fillId="9" borderId="15" xfId="105" applyNumberFormat="1" applyFont="1" applyFill="1" applyBorder="1" applyAlignment="1">
      <alignment vertical="center"/>
    </xf>
    <xf numFmtId="177" fontId="33" fillId="9" borderId="8" xfId="105" applyNumberFormat="1" applyFont="1" applyFill="1" applyBorder="1" applyAlignment="1">
      <alignment horizontal="right" vertical="center"/>
    </xf>
    <xf numFmtId="177" fontId="33" fillId="9" borderId="11" xfId="105" applyNumberFormat="1" applyFont="1" applyFill="1" applyBorder="1" applyAlignment="1">
      <alignment horizontal="right" vertical="center"/>
    </xf>
    <xf numFmtId="3" fontId="33" fillId="9" borderId="0" xfId="105" applyNumberFormat="1" applyFont="1" applyFill="1" applyBorder="1" applyAlignment="1">
      <alignment vertical="center"/>
    </xf>
    <xf numFmtId="38" fontId="33" fillId="9" borderId="9" xfId="90" applyFont="1" applyFill="1" applyBorder="1" applyAlignment="1">
      <alignment vertical="center"/>
    </xf>
    <xf numFmtId="38" fontId="33" fillId="9" borderId="5" xfId="90" applyFont="1" applyFill="1" applyBorder="1" applyAlignment="1">
      <alignment vertical="center"/>
    </xf>
    <xf numFmtId="177" fontId="33" fillId="9" borderId="12" xfId="105" applyNumberFormat="1" applyFont="1" applyFill="1" applyBorder="1" applyAlignment="1">
      <alignment horizontal="right" vertical="center"/>
    </xf>
    <xf numFmtId="0" fontId="33" fillId="9" borderId="14" xfId="105" applyFont="1" applyFill="1" applyBorder="1" applyAlignment="1">
      <alignment vertical="center"/>
    </xf>
    <xf numFmtId="38" fontId="33" fillId="9" borderId="9" xfId="95" applyFont="1" applyFill="1" applyBorder="1" applyAlignment="1">
      <alignment vertical="center" wrapText="1" shrinkToFit="1"/>
    </xf>
    <xf numFmtId="38" fontId="33" fillId="9" borderId="5" xfId="95" applyFont="1" applyFill="1" applyBorder="1" applyAlignment="1">
      <alignment vertical="center" wrapText="1" shrinkToFit="1"/>
    </xf>
    <xf numFmtId="9" fontId="33" fillId="9" borderId="11" xfId="134" applyFont="1" applyFill="1" applyBorder="1" applyAlignment="1">
      <alignment horizontal="left" vertical="center"/>
    </xf>
    <xf numFmtId="38" fontId="33" fillId="9" borderId="5" xfId="95" applyFont="1" applyFill="1" applyBorder="1" applyAlignment="1">
      <alignment vertical="center" shrinkToFit="1"/>
    </xf>
    <xf numFmtId="38" fontId="33" fillId="9" borderId="14" xfId="95" applyFont="1" applyFill="1" applyBorder="1" applyAlignment="1">
      <alignment vertical="center" wrapText="1" shrinkToFit="1"/>
    </xf>
    <xf numFmtId="38" fontId="33" fillId="9" borderId="9" xfId="95" applyFont="1" applyFill="1" applyBorder="1" applyAlignment="1">
      <alignment horizontal="center" vertical="center" wrapText="1" shrinkToFit="1"/>
    </xf>
    <xf numFmtId="38" fontId="33" fillId="9" borderId="5" xfId="95" applyFont="1" applyFill="1" applyBorder="1" applyAlignment="1">
      <alignment horizontal="center" vertical="center" wrapText="1" shrinkToFit="1"/>
    </xf>
    <xf numFmtId="0" fontId="33" fillId="9" borderId="16" xfId="105" applyFont="1" applyFill="1" applyBorder="1" applyAlignment="1">
      <alignment horizontal="distributed" vertical="center" justifyLastLine="1"/>
    </xf>
    <xf numFmtId="0" fontId="33" fillId="9" borderId="14" xfId="105" applyFont="1" applyFill="1" applyBorder="1" applyAlignment="1">
      <alignment horizontal="right" vertical="center"/>
    </xf>
    <xf numFmtId="38" fontId="33" fillId="9" borderId="6" xfId="95" applyFont="1" applyFill="1" applyBorder="1" applyAlignment="1">
      <alignment vertical="center" wrapText="1"/>
    </xf>
    <xf numFmtId="4" fontId="33" fillId="9" borderId="9" xfId="105" applyNumberFormat="1" applyFont="1" applyFill="1" applyBorder="1" applyAlignment="1">
      <alignment vertical="center"/>
    </xf>
    <xf numFmtId="38" fontId="33" fillId="9" borderId="13" xfId="95" applyFont="1" applyFill="1" applyBorder="1" applyAlignment="1">
      <alignment vertical="center" wrapText="1"/>
    </xf>
    <xf numFmtId="0" fontId="33" fillId="9" borderId="9" xfId="87" applyFont="1" applyFill="1" applyBorder="1" applyAlignment="1">
      <alignment vertical="center" wrapText="1"/>
    </xf>
    <xf numFmtId="0" fontId="33" fillId="9" borderId="5" xfId="87" applyFont="1" applyFill="1" applyBorder="1" applyAlignment="1">
      <alignment vertical="center" wrapText="1"/>
    </xf>
    <xf numFmtId="0" fontId="40" fillId="9" borderId="9" xfId="98" applyFont="1" applyFill="1" applyBorder="1">
      <alignment vertical="center"/>
    </xf>
    <xf numFmtId="176" fontId="33" fillId="9" borderId="9" xfId="105" applyNumberFormat="1" applyFont="1" applyFill="1" applyBorder="1" applyAlignment="1">
      <alignment vertical="center"/>
    </xf>
    <xf numFmtId="2" fontId="33" fillId="9" borderId="9" xfId="105" applyNumberFormat="1" applyFont="1" applyFill="1" applyBorder="1" applyAlignment="1">
      <alignment vertical="center"/>
    </xf>
    <xf numFmtId="0" fontId="33" fillId="9" borderId="5" xfId="105" applyFont="1" applyFill="1" applyBorder="1" applyAlignment="1">
      <alignment horizontal="center" vertical="center" wrapText="1"/>
    </xf>
    <xf numFmtId="197" fontId="33" fillId="9" borderId="9" xfId="87" applyNumberFormat="1" applyFont="1" applyFill="1" applyBorder="1" applyAlignment="1">
      <alignment horizontal="right" vertical="center"/>
    </xf>
    <xf numFmtId="197" fontId="33" fillId="9" borderId="5" xfId="87" applyNumberFormat="1" applyFont="1" applyFill="1" applyBorder="1" applyAlignment="1">
      <alignment horizontal="right" vertical="center"/>
    </xf>
    <xf numFmtId="0" fontId="33" fillId="9" borderId="9" xfId="105" applyFont="1" applyFill="1" applyBorder="1" applyAlignment="1">
      <alignment horizontal="left" vertical="center"/>
    </xf>
    <xf numFmtId="198" fontId="33" fillId="9" borderId="9" xfId="105" applyNumberFormat="1" applyFont="1" applyFill="1" applyBorder="1" applyAlignment="1">
      <alignment horizontal="right" vertical="center"/>
    </xf>
    <xf numFmtId="198" fontId="33" fillId="9" borderId="5" xfId="105" applyNumberFormat="1" applyFont="1" applyFill="1" applyBorder="1" applyAlignment="1">
      <alignment horizontal="right" vertical="center"/>
    </xf>
    <xf numFmtId="0" fontId="33" fillId="9" borderId="6" xfId="105" applyFont="1" applyFill="1" applyBorder="1" applyAlignment="1">
      <alignment horizontal="right" vertical="center"/>
    </xf>
    <xf numFmtId="4" fontId="33" fillId="9" borderId="10" xfId="105" applyNumberFormat="1" applyFont="1" applyFill="1" applyBorder="1" applyAlignment="1">
      <alignment vertical="center"/>
    </xf>
    <xf numFmtId="0" fontId="33" fillId="9" borderId="9" xfId="105" applyFont="1" applyFill="1" applyBorder="1" applyAlignment="1">
      <alignment horizontal="right" vertical="center"/>
    </xf>
    <xf numFmtId="0" fontId="33" fillId="9" borderId="5" xfId="105" applyFont="1" applyFill="1" applyBorder="1" applyAlignment="1">
      <alignment horizontal="right" vertical="center"/>
    </xf>
    <xf numFmtId="0" fontId="33" fillId="9" borderId="5" xfId="105" applyFont="1" applyFill="1" applyBorder="1" applyAlignment="1">
      <alignment horizontal="left" vertical="center" wrapText="1"/>
    </xf>
    <xf numFmtId="0" fontId="33" fillId="9" borderId="5" xfId="105" applyFont="1" applyFill="1" applyBorder="1" applyAlignment="1">
      <alignment horizontal="left" vertical="center"/>
    </xf>
    <xf numFmtId="38" fontId="33" fillId="9" borderId="14" xfId="90" applyFont="1" applyFill="1" applyBorder="1" applyAlignment="1">
      <alignment vertical="center"/>
    </xf>
    <xf numFmtId="49" fontId="33" fillId="9" borderId="14" xfId="95" applyNumberFormat="1" applyFont="1" applyFill="1" applyBorder="1" applyAlignment="1">
      <alignment vertical="center"/>
    </xf>
    <xf numFmtId="176" fontId="33" fillId="9" borderId="14" xfId="87" applyNumberFormat="1" applyFont="1" applyFill="1" applyBorder="1" applyAlignment="1">
      <alignment vertical="center"/>
    </xf>
    <xf numFmtId="40" fontId="33" fillId="9" borderId="0" xfId="90" applyNumberFormat="1" applyFont="1" applyFill="1" applyAlignment="1">
      <alignment vertical="center"/>
    </xf>
    <xf numFmtId="176" fontId="33" fillId="9" borderId="5" xfId="87" applyNumberFormat="1" applyFont="1" applyFill="1" applyBorder="1" applyAlignment="1">
      <alignment vertical="center"/>
    </xf>
    <xf numFmtId="198" fontId="33" fillId="9" borderId="14" xfId="105" applyNumberFormat="1" applyFont="1" applyFill="1" applyBorder="1" applyAlignment="1">
      <alignment horizontal="right" vertical="center"/>
    </xf>
    <xf numFmtId="49" fontId="33" fillId="9" borderId="15" xfId="95" applyNumberFormat="1" applyFont="1" applyFill="1" applyBorder="1" applyAlignment="1">
      <alignment vertical="center" wrapText="1"/>
    </xf>
    <xf numFmtId="176" fontId="33" fillId="9" borderId="9" xfId="87" applyNumberFormat="1" applyFont="1" applyFill="1" applyBorder="1" applyAlignment="1">
      <alignment vertical="center"/>
    </xf>
    <xf numFmtId="49" fontId="33" fillId="9" borderId="5" xfId="95" applyNumberFormat="1" applyFont="1" applyFill="1" applyBorder="1" applyAlignment="1">
      <alignment vertical="center"/>
    </xf>
    <xf numFmtId="176" fontId="33" fillId="9" borderId="9" xfId="95" applyNumberFormat="1" applyFont="1" applyFill="1" applyBorder="1" applyAlignment="1">
      <alignment horizontal="right" vertical="center"/>
    </xf>
    <xf numFmtId="176" fontId="33" fillId="9" borderId="5" xfId="95" applyNumberFormat="1" applyFont="1" applyFill="1" applyBorder="1" applyAlignment="1">
      <alignment horizontal="right" vertical="center"/>
    </xf>
    <xf numFmtId="0" fontId="33" fillId="9" borderId="13" xfId="105" applyFont="1" applyFill="1" applyBorder="1" applyAlignment="1">
      <alignment horizontal="right" vertical="center"/>
    </xf>
    <xf numFmtId="49" fontId="33" fillId="9" borderId="6" xfId="95" applyNumberFormat="1" applyFont="1" applyFill="1" applyBorder="1" applyAlignment="1">
      <alignment vertical="center"/>
    </xf>
    <xf numFmtId="177" fontId="33" fillId="9" borderId="14" xfId="105" applyNumberFormat="1" applyFont="1" applyFill="1" applyBorder="1" applyAlignment="1">
      <alignment horizontal="right" vertical="center"/>
    </xf>
    <xf numFmtId="49" fontId="33" fillId="9" borderId="9" xfId="95" applyNumberFormat="1" applyFont="1" applyFill="1" applyBorder="1" applyAlignment="1">
      <alignment vertical="center"/>
    </xf>
    <xf numFmtId="176" fontId="33" fillId="9" borderId="9" xfId="90" applyNumberFormat="1" applyFont="1" applyFill="1" applyBorder="1" applyAlignment="1">
      <alignment horizontal="center" vertical="center"/>
    </xf>
    <xf numFmtId="49" fontId="33" fillId="9" borderId="13" xfId="95" applyNumberFormat="1" applyFont="1" applyFill="1" applyBorder="1" applyAlignment="1">
      <alignment vertical="center"/>
    </xf>
    <xf numFmtId="2" fontId="33" fillId="9" borderId="5" xfId="87" applyNumberFormat="1" applyFont="1" applyFill="1" applyBorder="1" applyAlignment="1">
      <alignment horizontal="center" vertical="center"/>
    </xf>
    <xf numFmtId="49" fontId="33" fillId="9" borderId="9" xfId="95" applyNumberFormat="1" applyFont="1" applyFill="1" applyBorder="1" applyAlignment="1">
      <alignment vertical="center" wrapText="1"/>
    </xf>
    <xf numFmtId="49" fontId="33" fillId="9" borderId="5" xfId="95" applyNumberFormat="1" applyFont="1" applyFill="1" applyBorder="1" applyAlignment="1">
      <alignment vertical="center" wrapText="1"/>
    </xf>
    <xf numFmtId="38" fontId="33" fillId="9" borderId="6" xfId="95" applyFont="1" applyFill="1" applyBorder="1" applyAlignment="1">
      <alignment vertical="center"/>
    </xf>
    <xf numFmtId="196" fontId="40" fillId="9" borderId="14" xfId="0" applyNumberFormat="1" applyFont="1" applyFill="1" applyBorder="1" applyAlignment="1"/>
    <xf numFmtId="176" fontId="33" fillId="9" borderId="14" xfId="87" applyNumberFormat="1" applyFont="1" applyFill="1" applyBorder="1" applyAlignment="1">
      <alignment horizontal="right" vertical="center"/>
    </xf>
    <xf numFmtId="49" fontId="33" fillId="9" borderId="13" xfId="95" applyNumberFormat="1" applyFont="1" applyFill="1" applyBorder="1" applyAlignment="1">
      <alignment vertical="center" wrapText="1"/>
    </xf>
    <xf numFmtId="0" fontId="33" fillId="9" borderId="13" xfId="105" applyFont="1" applyFill="1" applyBorder="1" applyAlignment="1">
      <alignment horizontal="left" vertical="center"/>
    </xf>
    <xf numFmtId="196" fontId="40" fillId="9" borderId="14" xfId="0" applyNumberFormat="1" applyFont="1" applyFill="1" applyBorder="1" applyAlignment="1">
      <alignment horizontal="left"/>
    </xf>
    <xf numFmtId="49" fontId="33" fillId="9" borderId="6" xfId="95" applyNumberFormat="1" applyFont="1" applyFill="1" applyBorder="1" applyAlignment="1">
      <alignment vertical="center" wrapText="1"/>
    </xf>
    <xf numFmtId="38" fontId="33" fillId="9" borderId="6" xfId="95" applyFont="1" applyFill="1" applyBorder="1" applyAlignment="1">
      <alignment horizontal="left" vertical="center" wrapText="1"/>
    </xf>
    <xf numFmtId="0" fontId="33" fillId="9" borderId="6" xfId="106" applyFont="1" applyFill="1" applyBorder="1" applyAlignment="1">
      <alignment horizontal="left" vertical="center" wrapText="1"/>
    </xf>
    <xf numFmtId="196" fontId="48" fillId="9" borderId="14" xfId="0" applyNumberFormat="1" applyFont="1" applyFill="1" applyBorder="1" applyAlignment="1"/>
    <xf numFmtId="0" fontId="33" fillId="9" borderId="13" xfId="105" applyFont="1" applyFill="1" applyBorder="1" applyAlignment="1">
      <alignment vertical="center" shrinkToFit="1"/>
    </xf>
    <xf numFmtId="49" fontId="33" fillId="9" borderId="13" xfId="95" applyNumberFormat="1" applyFont="1" applyFill="1" applyBorder="1" applyAlignment="1">
      <alignment vertical="center" shrinkToFit="1"/>
    </xf>
    <xf numFmtId="38" fontId="33" fillId="9" borderId="15" xfId="95" applyFont="1" applyFill="1" applyBorder="1" applyAlignment="1">
      <alignment vertical="center"/>
    </xf>
    <xf numFmtId="49" fontId="33" fillId="9" borderId="14" xfId="95" applyNumberFormat="1" applyFont="1" applyFill="1" applyBorder="1" applyAlignment="1">
      <alignment vertical="center" wrapText="1"/>
    </xf>
    <xf numFmtId="196" fontId="40" fillId="9" borderId="9" xfId="0" applyNumberFormat="1" applyFont="1" applyFill="1" applyBorder="1" applyAlignment="1"/>
    <xf numFmtId="49" fontId="33" fillId="9" borderId="9" xfId="106" applyNumberFormat="1" applyFont="1" applyFill="1" applyBorder="1" applyAlignment="1">
      <alignment vertical="center" wrapText="1"/>
    </xf>
    <xf numFmtId="49" fontId="33" fillId="9" borderId="14" xfId="106" applyNumberFormat="1" applyFont="1" applyFill="1" applyBorder="1" applyAlignment="1">
      <alignment vertical="center" wrapText="1"/>
    </xf>
    <xf numFmtId="0" fontId="33" fillId="9" borderId="15" xfId="106" applyFont="1" applyFill="1" applyBorder="1" applyAlignment="1">
      <alignment horizontal="left" vertical="center" wrapText="1"/>
    </xf>
    <xf numFmtId="0" fontId="33" fillId="9" borderId="6" xfId="106" applyFont="1" applyFill="1" applyBorder="1" applyAlignment="1">
      <alignment horizontal="center" vertical="center" wrapText="1"/>
    </xf>
    <xf numFmtId="0" fontId="33" fillId="9" borderId="5" xfId="106" applyFont="1" applyFill="1" applyBorder="1" applyAlignment="1">
      <alignment vertical="center" wrapText="1"/>
    </xf>
    <xf numFmtId="0" fontId="33" fillId="9" borderId="6" xfId="106" applyFont="1" applyFill="1" applyBorder="1" applyAlignment="1">
      <alignment vertical="center" wrapText="1"/>
    </xf>
    <xf numFmtId="0" fontId="33" fillId="9" borderId="15" xfId="106" applyFont="1" applyFill="1" applyBorder="1" applyAlignment="1">
      <alignment horizontal="center" vertical="center" wrapText="1"/>
    </xf>
    <xf numFmtId="0" fontId="33" fillId="9" borderId="16" xfId="105" applyFont="1" applyFill="1" applyBorder="1" applyAlignment="1">
      <alignment vertical="center"/>
    </xf>
    <xf numFmtId="0" fontId="33" fillId="9" borderId="2" xfId="105" applyFont="1" applyFill="1" applyBorder="1" applyAlignment="1">
      <alignment vertical="center"/>
    </xf>
    <xf numFmtId="176" fontId="33" fillId="9" borderId="2" xfId="90" applyNumberFormat="1" applyFont="1" applyFill="1" applyBorder="1" applyAlignment="1">
      <alignment horizontal="right" vertical="center"/>
    </xf>
    <xf numFmtId="0" fontId="33" fillId="9" borderId="2" xfId="105" applyFont="1" applyFill="1" applyBorder="1" applyAlignment="1">
      <alignment horizontal="center" vertical="center"/>
    </xf>
    <xf numFmtId="3" fontId="33" fillId="9" borderId="2" xfId="105" applyNumberFormat="1" applyFont="1" applyFill="1" applyBorder="1" applyAlignment="1">
      <alignment horizontal="left" vertical="center"/>
    </xf>
    <xf numFmtId="3" fontId="33" fillId="9" borderId="2" xfId="105" applyNumberFormat="1" applyFont="1" applyFill="1" applyBorder="1" applyAlignment="1">
      <alignment horizontal="right" vertical="center"/>
    </xf>
    <xf numFmtId="0" fontId="33" fillId="9" borderId="17" xfId="105" applyFont="1" applyFill="1" applyBorder="1" applyAlignment="1">
      <alignment vertical="center"/>
    </xf>
    <xf numFmtId="0" fontId="33" fillId="9" borderId="3" xfId="105" applyFont="1" applyFill="1" applyBorder="1" applyAlignment="1">
      <alignment horizontal="center" vertical="center" justifyLastLine="1"/>
    </xf>
    <xf numFmtId="196" fontId="48" fillId="9" borderId="15" xfId="0" applyNumberFormat="1" applyFont="1" applyFill="1" applyBorder="1" applyAlignment="1"/>
    <xf numFmtId="49" fontId="33" fillId="9" borderId="9" xfId="95" applyNumberFormat="1" applyFont="1" applyFill="1" applyBorder="1" applyAlignment="1">
      <alignment vertical="center" shrinkToFit="1"/>
    </xf>
    <xf numFmtId="196" fontId="40" fillId="9" borderId="15" xfId="0" applyNumberFormat="1" applyFont="1" applyFill="1" applyBorder="1" applyAlignment="1"/>
    <xf numFmtId="49" fontId="33" fillId="9" borderId="6" xfId="95" applyNumberFormat="1" applyFont="1" applyFill="1" applyBorder="1" applyAlignment="1">
      <alignment vertical="center" shrinkToFit="1"/>
    </xf>
    <xf numFmtId="49" fontId="33" fillId="9" borderId="6" xfId="95" applyNumberFormat="1" applyFont="1" applyFill="1" applyBorder="1" applyAlignment="1">
      <alignment horizontal="center" vertical="center"/>
    </xf>
    <xf numFmtId="0" fontId="33" fillId="9" borderId="15" xfId="105" applyFont="1" applyFill="1" applyBorder="1" applyAlignment="1">
      <alignment vertical="center" wrapText="1"/>
    </xf>
    <xf numFmtId="0" fontId="33" fillId="9" borderId="14" xfId="105" applyFont="1" applyFill="1" applyBorder="1" applyAlignment="1">
      <alignment vertical="center" shrinkToFit="1"/>
    </xf>
    <xf numFmtId="177" fontId="33" fillId="9" borderId="14" xfId="105" applyNumberFormat="1" applyFont="1" applyFill="1" applyBorder="1" applyAlignment="1">
      <alignment horizontal="center" vertical="center"/>
    </xf>
    <xf numFmtId="0" fontId="33" fillId="9" borderId="15" xfId="105" applyFont="1" applyFill="1" applyBorder="1" applyAlignment="1">
      <alignment horizontal="center" vertical="center"/>
    </xf>
    <xf numFmtId="0" fontId="33" fillId="9" borderId="6" xfId="105" applyFont="1" applyFill="1" applyBorder="1" applyAlignment="1">
      <alignment horizontal="left" vertical="center" shrinkToFit="1"/>
    </xf>
    <xf numFmtId="0" fontId="33" fillId="9" borderId="15" xfId="105" applyFont="1" applyFill="1" applyBorder="1" applyAlignment="1">
      <alignment horizontal="left" vertical="center"/>
    </xf>
    <xf numFmtId="0" fontId="33" fillId="9" borderId="9" xfId="105" applyFont="1" applyFill="1" applyBorder="1" applyAlignment="1">
      <alignment horizontal="left" vertical="center" shrinkToFit="1"/>
    </xf>
    <xf numFmtId="0" fontId="33" fillId="9" borderId="6" xfId="105" applyFont="1" applyFill="1" applyBorder="1" applyAlignment="1">
      <alignment vertical="center" wrapText="1"/>
    </xf>
    <xf numFmtId="0" fontId="33" fillId="9" borderId="13" xfId="105" applyFont="1" applyFill="1" applyBorder="1" applyAlignment="1">
      <alignment horizontal="center" vertical="center"/>
    </xf>
    <xf numFmtId="0" fontId="33" fillId="9" borderId="5" xfId="105" applyFont="1" applyFill="1" applyBorder="1" applyAlignment="1">
      <alignment horizontal="left" vertical="center" shrinkToFit="1"/>
    </xf>
    <xf numFmtId="199" fontId="33" fillId="9" borderId="5" xfId="90" applyNumberFormat="1" applyFont="1" applyFill="1" applyBorder="1" applyAlignment="1">
      <alignment horizontal="right" vertical="center"/>
    </xf>
    <xf numFmtId="199" fontId="33" fillId="9" borderId="9" xfId="87" applyNumberFormat="1" applyFont="1" applyFill="1" applyBorder="1" applyAlignment="1">
      <alignment horizontal="right" vertical="center"/>
    </xf>
    <xf numFmtId="199" fontId="33" fillId="9" borderId="14" xfId="90" applyNumberFormat="1" applyFont="1" applyFill="1" applyBorder="1" applyAlignment="1">
      <alignment horizontal="right" vertical="center"/>
    </xf>
    <xf numFmtId="3" fontId="33" fillId="9" borderId="5" xfId="105" applyNumberFormat="1" applyFont="1" applyFill="1" applyBorder="1" applyAlignment="1">
      <alignment horizontal="right" vertical="center"/>
    </xf>
    <xf numFmtId="0" fontId="33" fillId="9" borderId="6" xfId="105" applyFont="1" applyFill="1" applyBorder="1" applyAlignment="1">
      <alignment horizontal="center" vertical="center" shrinkToFit="1"/>
    </xf>
    <xf numFmtId="0" fontId="33" fillId="9" borderId="6" xfId="0" applyFont="1" applyFill="1" applyBorder="1">
      <alignment vertical="center"/>
    </xf>
    <xf numFmtId="0" fontId="33" fillId="9" borderId="9" xfId="0" applyFont="1" applyFill="1" applyBorder="1">
      <alignment vertical="center"/>
    </xf>
    <xf numFmtId="0" fontId="33" fillId="9" borderId="13" xfId="0" applyFont="1" applyFill="1" applyBorder="1">
      <alignment vertical="center"/>
    </xf>
    <xf numFmtId="0" fontId="33" fillId="9" borderId="5" xfId="0" applyFont="1" applyFill="1" applyBorder="1">
      <alignment vertical="center"/>
    </xf>
    <xf numFmtId="0" fontId="33" fillId="9" borderId="14" xfId="0" applyFont="1" applyFill="1" applyBorder="1">
      <alignment vertical="center"/>
    </xf>
    <xf numFmtId="0" fontId="33" fillId="9" borderId="8" xfId="105" applyFont="1" applyFill="1" applyBorder="1" applyAlignment="1">
      <alignment vertical="center" wrapText="1"/>
    </xf>
    <xf numFmtId="0" fontId="33" fillId="9" borderId="11" xfId="105" applyFont="1" applyFill="1" applyBorder="1" applyAlignment="1">
      <alignment vertical="center" wrapText="1"/>
    </xf>
    <xf numFmtId="176" fontId="33" fillId="9" borderId="14" xfId="95" applyNumberFormat="1" applyFont="1" applyFill="1" applyBorder="1" applyAlignment="1">
      <alignment horizontal="right" vertical="center"/>
    </xf>
    <xf numFmtId="0" fontId="33" fillId="9" borderId="12" xfId="105" applyFont="1" applyFill="1" applyBorder="1" applyAlignment="1">
      <alignment horizontal="left" vertical="center" wrapText="1"/>
    </xf>
    <xf numFmtId="0" fontId="33" fillId="9" borderId="15" xfId="105" applyFont="1" applyFill="1" applyBorder="1" applyAlignment="1">
      <alignment horizontal="center" vertical="center" shrinkToFit="1"/>
    </xf>
    <xf numFmtId="176" fontId="33" fillId="9" borderId="9" xfId="105" applyNumberFormat="1" applyFont="1" applyFill="1" applyBorder="1" applyAlignment="1">
      <alignment horizontal="right" vertical="center"/>
    </xf>
    <xf numFmtId="176" fontId="33" fillId="9" borderId="5" xfId="105" applyNumberFormat="1" applyFont="1" applyFill="1" applyBorder="1" applyAlignment="1">
      <alignment horizontal="right" vertical="center"/>
    </xf>
    <xf numFmtId="176" fontId="33" fillId="9" borderId="14" xfId="105" applyNumberFormat="1" applyFont="1" applyFill="1" applyBorder="1" applyAlignment="1">
      <alignment horizontal="right" vertical="center"/>
    </xf>
    <xf numFmtId="0" fontId="33" fillId="9" borderId="9" xfId="105" applyFont="1" applyFill="1" applyBorder="1" applyAlignment="1">
      <alignment horizontal="left" vertical="center" wrapText="1"/>
    </xf>
    <xf numFmtId="38" fontId="33" fillId="9" borderId="9" xfId="95" applyFont="1" applyFill="1" applyBorder="1" applyAlignment="1">
      <alignment horizontal="distributed" vertical="center"/>
    </xf>
    <xf numFmtId="38" fontId="33" fillId="9" borderId="5" xfId="95" applyFont="1" applyFill="1" applyBorder="1" applyAlignment="1">
      <alignment horizontal="distributed" vertical="center"/>
    </xf>
    <xf numFmtId="3" fontId="33" fillId="9" borderId="5" xfId="105" applyNumberFormat="1" applyFont="1" applyFill="1" applyBorder="1" applyAlignment="1">
      <alignment horizontal="center" vertical="center"/>
    </xf>
    <xf numFmtId="38" fontId="33" fillId="9" borderId="11" xfId="90" applyFont="1" applyFill="1" applyBorder="1" applyAlignment="1">
      <alignment vertical="center"/>
    </xf>
    <xf numFmtId="3" fontId="33" fillId="9" borderId="14" xfId="105" applyNumberFormat="1" applyFont="1" applyFill="1" applyBorder="1" applyAlignment="1">
      <alignment horizontal="center" vertical="center"/>
    </xf>
    <xf numFmtId="38" fontId="33" fillId="9" borderId="12" xfId="90" applyFont="1" applyFill="1" applyBorder="1" applyAlignment="1">
      <alignment vertical="center"/>
    </xf>
    <xf numFmtId="38" fontId="33" fillId="9" borderId="9" xfId="95" applyFont="1" applyFill="1" applyBorder="1" applyAlignment="1">
      <alignment horizontal="left" vertical="center" shrinkToFit="1"/>
    </xf>
    <xf numFmtId="38" fontId="33" fillId="9" borderId="5" xfId="95" applyFont="1" applyFill="1" applyBorder="1" applyAlignment="1">
      <alignment horizontal="left" vertical="center" wrapText="1"/>
    </xf>
    <xf numFmtId="38" fontId="33" fillId="9" borderId="9" xfId="95" applyFont="1" applyFill="1" applyBorder="1" applyAlignment="1">
      <alignment horizontal="right" vertical="center"/>
    </xf>
    <xf numFmtId="38" fontId="33" fillId="9" borderId="5" xfId="95" applyFont="1" applyFill="1" applyBorder="1" applyAlignment="1">
      <alignment horizontal="right" vertical="center"/>
    </xf>
    <xf numFmtId="3" fontId="33" fillId="9" borderId="0" xfId="105" applyNumberFormat="1" applyFont="1" applyFill="1" applyAlignment="1">
      <alignment horizontal="center" vertical="center"/>
    </xf>
    <xf numFmtId="177" fontId="33" fillId="9" borderId="12" xfId="105" applyNumberFormat="1" applyFont="1" applyFill="1" applyBorder="1" applyAlignment="1">
      <alignment vertical="center"/>
    </xf>
    <xf numFmtId="38" fontId="33" fillId="9" borderId="9" xfId="95" applyFont="1" applyFill="1" applyBorder="1" applyAlignment="1">
      <alignment horizontal="left" vertical="center"/>
    </xf>
    <xf numFmtId="199" fontId="33" fillId="9" borderId="0" xfId="105" applyNumberFormat="1" applyFont="1" applyFill="1" applyAlignment="1">
      <alignment horizontal="right" vertical="center"/>
    </xf>
    <xf numFmtId="199" fontId="33" fillId="9" borderId="7" xfId="105" applyNumberFormat="1" applyFont="1" applyFill="1" applyBorder="1" applyAlignment="1">
      <alignment horizontal="right" vertical="center"/>
    </xf>
    <xf numFmtId="199" fontId="33" fillId="9" borderId="3" xfId="105" applyNumberFormat="1" applyFont="1" applyFill="1" applyBorder="1" applyAlignment="1">
      <alignment horizontal="center" vertical="center"/>
    </xf>
    <xf numFmtId="198" fontId="8" fillId="9" borderId="9" xfId="105" applyNumberFormat="1" applyFont="1" applyFill="1" applyBorder="1" applyAlignment="1">
      <alignment horizontal="center" vertical="center"/>
    </xf>
    <xf numFmtId="199" fontId="33" fillId="9" borderId="9" xfId="90" applyNumberFormat="1" applyFont="1" applyFill="1" applyBorder="1" applyAlignment="1">
      <alignment horizontal="right" vertical="center"/>
    </xf>
    <xf numFmtId="198" fontId="33" fillId="9" borderId="0" xfId="105" applyNumberFormat="1" applyFont="1" applyFill="1" applyAlignment="1">
      <alignment horizontal="right" vertical="center"/>
    </xf>
    <xf numFmtId="198" fontId="33" fillId="9" borderId="7" xfId="105" applyNumberFormat="1" applyFont="1" applyFill="1" applyBorder="1" applyAlignment="1">
      <alignment horizontal="left" vertical="center"/>
    </xf>
    <xf numFmtId="198" fontId="33" fillId="9" borderId="3" xfId="105" applyNumberFormat="1" applyFont="1" applyFill="1" applyBorder="1" applyAlignment="1">
      <alignment horizontal="distributed" vertical="center" justifyLastLine="1"/>
    </xf>
    <xf numFmtId="198" fontId="33" fillId="9" borderId="9" xfId="105" applyNumberFormat="1" applyFont="1" applyFill="1" applyBorder="1" applyAlignment="1">
      <alignment vertical="center"/>
    </xf>
    <xf numFmtId="198" fontId="33" fillId="9" borderId="5" xfId="105" applyNumberFormat="1" applyFont="1" applyFill="1" applyBorder="1" applyAlignment="1">
      <alignment vertical="center"/>
    </xf>
    <xf numFmtId="198" fontId="33" fillId="9" borderId="5" xfId="105" applyNumberFormat="1" applyFont="1" applyFill="1" applyBorder="1" applyAlignment="1">
      <alignment horizontal="center" vertical="center"/>
    </xf>
    <xf numFmtId="198" fontId="33" fillId="9" borderId="14" xfId="105" applyNumberFormat="1" applyFont="1" applyFill="1" applyBorder="1" applyAlignment="1">
      <alignment vertical="center"/>
    </xf>
    <xf numFmtId="0" fontId="33" fillId="9" borderId="15" xfId="0" applyFont="1" applyFill="1" applyBorder="1">
      <alignment vertical="center"/>
    </xf>
    <xf numFmtId="0" fontId="33" fillId="9" borderId="22" xfId="0" applyFont="1" applyFill="1" applyBorder="1">
      <alignment vertical="center"/>
    </xf>
    <xf numFmtId="0" fontId="33" fillId="9" borderId="18" xfId="0" applyFont="1" applyFill="1" applyBorder="1">
      <alignment vertical="center"/>
    </xf>
    <xf numFmtId="198" fontId="8" fillId="9" borderId="9" xfId="87" applyNumberFormat="1" applyFont="1" applyFill="1" applyBorder="1" applyAlignment="1">
      <alignment horizontal="right" vertical="center"/>
    </xf>
    <xf numFmtId="198" fontId="8" fillId="9" borderId="5" xfId="87" applyNumberFormat="1" applyFont="1" applyFill="1" applyBorder="1" applyAlignment="1">
      <alignment horizontal="right" vertical="center"/>
    </xf>
    <xf numFmtId="198" fontId="8" fillId="9" borderId="14" xfId="87" applyNumberFormat="1" applyFont="1" applyFill="1" applyBorder="1" applyAlignment="1">
      <alignment horizontal="right" vertical="center"/>
    </xf>
    <xf numFmtId="0" fontId="8" fillId="9" borderId="9" xfId="87" applyFont="1" applyFill="1" applyBorder="1" applyAlignment="1">
      <alignment horizontal="right" vertical="center"/>
    </xf>
    <xf numFmtId="0" fontId="8" fillId="9" borderId="5" xfId="87" applyFont="1" applyFill="1" applyBorder="1" applyAlignment="1">
      <alignment horizontal="right" vertical="center"/>
    </xf>
    <xf numFmtId="0" fontId="8" fillId="9" borderId="14" xfId="87" applyFont="1" applyFill="1" applyBorder="1" applyAlignment="1">
      <alignment horizontal="right" vertical="center"/>
    </xf>
    <xf numFmtId="0" fontId="33" fillId="9" borderId="16" xfId="105" applyFont="1" applyFill="1" applyBorder="1" applyAlignment="1">
      <alignment horizontal="center" vertical="center"/>
    </xf>
    <xf numFmtId="0" fontId="33" fillId="9" borderId="17" xfId="105" applyFont="1" applyFill="1" applyBorder="1" applyAlignment="1">
      <alignment horizontal="center" vertical="center"/>
    </xf>
    <xf numFmtId="4" fontId="33" fillId="9" borderId="8" xfId="105" applyNumberFormat="1" applyFont="1" applyFill="1" applyBorder="1" applyAlignment="1">
      <alignment horizontal="right" vertical="center"/>
    </xf>
    <xf numFmtId="4" fontId="33" fillId="9" borderId="11" xfId="105" applyNumberFormat="1" applyFont="1" applyFill="1" applyBorder="1" applyAlignment="1">
      <alignment horizontal="right" vertical="center"/>
    </xf>
    <xf numFmtId="0" fontId="33" fillId="9" borderId="5" xfId="0" applyFont="1" applyFill="1" applyBorder="1" applyAlignment="1">
      <alignment horizontal="justify" vertical="center" wrapText="1"/>
    </xf>
    <xf numFmtId="0" fontId="33" fillId="9" borderId="15" xfId="105" applyFont="1" applyFill="1" applyBorder="1" applyAlignment="1">
      <alignment horizontal="left" vertical="center" wrapText="1"/>
    </xf>
    <xf numFmtId="4" fontId="33" fillId="9" borderId="0" xfId="105" applyNumberFormat="1" applyFont="1" applyFill="1" applyBorder="1" applyAlignment="1">
      <alignment vertical="center"/>
    </xf>
    <xf numFmtId="4" fontId="33" fillId="9" borderId="12" xfId="105" applyNumberFormat="1" applyFont="1" applyFill="1" applyBorder="1" applyAlignment="1">
      <alignment horizontal="right" vertical="center"/>
    </xf>
    <xf numFmtId="4" fontId="33" fillId="9" borderId="11" xfId="105" applyNumberFormat="1" applyFont="1" applyFill="1" applyBorder="1" applyAlignment="1">
      <alignment vertical="center"/>
    </xf>
    <xf numFmtId="3" fontId="33" fillId="9" borderId="7" xfId="105" applyNumberFormat="1" applyFont="1" applyFill="1" applyBorder="1" applyAlignment="1">
      <alignment horizontal="center" vertical="center"/>
    </xf>
    <xf numFmtId="4" fontId="33" fillId="9" borderId="8" xfId="105" applyNumberFormat="1" applyFont="1" applyFill="1" applyBorder="1" applyAlignment="1">
      <alignment vertical="center"/>
    </xf>
    <xf numFmtId="38" fontId="33" fillId="9" borderId="5" xfId="95" applyFont="1" applyFill="1" applyBorder="1" applyAlignment="1">
      <alignment vertical="center" wrapText="1"/>
    </xf>
    <xf numFmtId="0" fontId="40" fillId="9" borderId="14" xfId="98" applyFont="1" applyFill="1" applyBorder="1" applyAlignment="1">
      <alignment vertical="center" shrinkToFit="1"/>
    </xf>
    <xf numFmtId="0" fontId="33" fillId="9" borderId="0" xfId="0" applyFont="1" applyFill="1" applyBorder="1" applyAlignment="1">
      <alignment horizontal="justify" vertical="center" wrapText="1"/>
    </xf>
    <xf numFmtId="4" fontId="33" fillId="9" borderId="12" xfId="105" applyNumberFormat="1" applyFont="1" applyFill="1" applyBorder="1" applyAlignment="1">
      <alignment vertical="center"/>
    </xf>
    <xf numFmtId="38" fontId="33" fillId="9" borderId="15" xfId="95" applyFont="1" applyFill="1" applyBorder="1" applyAlignment="1">
      <alignment horizontal="left" vertical="center"/>
    </xf>
    <xf numFmtId="38" fontId="33" fillId="9" borderId="15" xfId="95" applyFont="1" applyFill="1" applyBorder="1" applyAlignment="1">
      <alignment horizontal="center" vertical="center"/>
    </xf>
    <xf numFmtId="49" fontId="33" fillId="9" borderId="9" xfId="105" applyNumberFormat="1" applyFont="1" applyFill="1" applyBorder="1" applyAlignment="1">
      <alignment vertical="center"/>
    </xf>
    <xf numFmtId="49" fontId="33" fillId="9" borderId="5" xfId="105" applyNumberFormat="1" applyFont="1" applyFill="1" applyBorder="1" applyAlignment="1">
      <alignment vertical="center"/>
    </xf>
    <xf numFmtId="4" fontId="33" fillId="9" borderId="11" xfId="105" applyNumberFormat="1" applyFont="1" applyFill="1" applyBorder="1" applyAlignment="1">
      <alignment horizontal="left" vertical="center"/>
    </xf>
    <xf numFmtId="49" fontId="33" fillId="9" borderId="5" xfId="95" applyNumberFormat="1" applyFont="1" applyFill="1" applyBorder="1" applyAlignment="1">
      <alignment vertical="center" shrinkToFit="1"/>
    </xf>
    <xf numFmtId="176" fontId="33" fillId="9" borderId="5" xfId="87" applyNumberFormat="1" applyFont="1" applyFill="1" applyBorder="1" applyAlignment="1">
      <alignment horizontal="left" vertical="center"/>
    </xf>
    <xf numFmtId="49" fontId="33" fillId="9" borderId="9" xfId="95" applyNumberFormat="1" applyFont="1" applyFill="1" applyBorder="1" applyAlignment="1">
      <alignment horizontal="left" vertical="center"/>
    </xf>
    <xf numFmtId="176" fontId="33" fillId="9" borderId="9" xfId="87" applyNumberFormat="1" applyFont="1" applyFill="1" applyBorder="1" applyAlignment="1">
      <alignment horizontal="left" vertical="center"/>
    </xf>
    <xf numFmtId="3" fontId="33" fillId="9" borderId="8" xfId="105" applyNumberFormat="1" applyFont="1" applyFill="1" applyBorder="1" applyAlignment="1">
      <alignment horizontal="right" vertical="center"/>
    </xf>
    <xf numFmtId="0" fontId="54" fillId="9" borderId="5" xfId="0" applyFont="1" applyFill="1" applyBorder="1" applyAlignment="1">
      <alignment vertical="center" wrapText="1"/>
    </xf>
    <xf numFmtId="0" fontId="40" fillId="9" borderId="15" xfId="0" applyFont="1" applyFill="1" applyBorder="1" applyAlignment="1">
      <alignment horizontal="justify" vertical="center" wrapText="1"/>
    </xf>
    <xf numFmtId="0" fontId="40" fillId="9" borderId="15" xfId="0" applyFont="1" applyFill="1" applyBorder="1" applyAlignment="1">
      <alignment horizontal="center" vertical="center" wrapText="1"/>
    </xf>
    <xf numFmtId="0" fontId="40" fillId="9" borderId="14" xfId="0" applyFont="1" applyFill="1" applyBorder="1" applyAlignment="1">
      <alignment horizontal="center" vertical="center" wrapText="1"/>
    </xf>
    <xf numFmtId="176" fontId="33" fillId="9" borderId="13" xfId="87" applyNumberFormat="1" applyFont="1" applyFill="1" applyBorder="1" applyAlignment="1">
      <alignment vertical="center"/>
    </xf>
    <xf numFmtId="176" fontId="33" fillId="9" borderId="13" xfId="90" applyNumberFormat="1" applyFont="1" applyFill="1" applyBorder="1" applyAlignment="1">
      <alignment horizontal="right" vertical="center"/>
    </xf>
    <xf numFmtId="0" fontId="33" fillId="9" borderId="6" xfId="105" applyFont="1" applyFill="1" applyBorder="1" applyAlignment="1">
      <alignment vertical="center" shrinkToFit="1"/>
    </xf>
    <xf numFmtId="176" fontId="33" fillId="9" borderId="6" xfId="87" applyNumberFormat="1" applyFont="1" applyFill="1" applyBorder="1" applyAlignment="1">
      <alignment horizontal="right" vertical="center"/>
    </xf>
    <xf numFmtId="0" fontId="33" fillId="9" borderId="5" xfId="87" applyFont="1" applyFill="1" applyBorder="1" applyAlignment="1">
      <alignment horizontal="left" vertical="center" wrapText="1"/>
    </xf>
    <xf numFmtId="0" fontId="33" fillId="9" borderId="9" xfId="87" applyFont="1" applyFill="1" applyBorder="1" applyAlignment="1">
      <alignment horizontal="left" vertical="center" wrapText="1"/>
    </xf>
    <xf numFmtId="0" fontId="44" fillId="9" borderId="5" xfId="105" applyFont="1" applyFill="1" applyBorder="1" applyAlignment="1">
      <alignment vertical="center" shrinkToFit="1"/>
    </xf>
    <xf numFmtId="0" fontId="44" fillId="9" borderId="14" xfId="105" applyFont="1" applyFill="1" applyBorder="1" applyAlignment="1">
      <alignment vertical="center" shrinkToFit="1"/>
    </xf>
    <xf numFmtId="0" fontId="33" fillId="9" borderId="14" xfId="0" applyFont="1" applyFill="1" applyBorder="1" applyAlignment="1">
      <alignment horizontal="justify" vertical="center" wrapText="1"/>
    </xf>
    <xf numFmtId="0" fontId="33" fillId="9" borderId="14" xfId="105" applyFont="1" applyFill="1" applyBorder="1" applyAlignment="1">
      <alignment horizontal="left" vertical="center"/>
    </xf>
    <xf numFmtId="176" fontId="33" fillId="9" borderId="14" xfId="87" applyNumberFormat="1" applyFont="1" applyFill="1" applyBorder="1" applyAlignment="1">
      <alignment horizontal="left" vertical="center"/>
    </xf>
    <xf numFmtId="0" fontId="49" fillId="9" borderId="6" xfId="105" applyFont="1" applyFill="1" applyBorder="1" applyAlignment="1">
      <alignment horizontal="center" vertical="center"/>
    </xf>
    <xf numFmtId="0" fontId="49" fillId="9" borderId="9" xfId="105" applyFont="1" applyFill="1" applyBorder="1" applyAlignment="1">
      <alignment vertical="center"/>
    </xf>
    <xf numFmtId="0" fontId="49" fillId="9" borderId="5" xfId="105" applyFont="1" applyFill="1" applyBorder="1" applyAlignment="1">
      <alignment vertical="center" wrapText="1"/>
    </xf>
    <xf numFmtId="49" fontId="41" fillId="0" borderId="38" xfId="0" applyNumberFormat="1" applyFont="1" applyFill="1" applyBorder="1" applyAlignment="1">
      <alignment vertical="center" shrinkToFit="1"/>
    </xf>
    <xf numFmtId="0" fontId="33" fillId="0" borderId="5" xfId="105" applyFont="1" applyFill="1" applyBorder="1" applyAlignment="1">
      <alignment vertical="center" wrapText="1"/>
    </xf>
    <xf numFmtId="0" fontId="33" fillId="0" borderId="21" xfId="105" applyFont="1" applyBorder="1" applyAlignment="1">
      <alignment horizontal="center" vertical="center"/>
    </xf>
    <xf numFmtId="0" fontId="33" fillId="9" borderId="16" xfId="105" applyFont="1" applyFill="1" applyBorder="1" applyAlignment="1">
      <alignment horizontal="center" vertical="center" justifyLastLine="1"/>
    </xf>
    <xf numFmtId="0" fontId="51" fillId="0" borderId="0" xfId="103" applyFont="1" applyBorder="1"/>
    <xf numFmtId="0" fontId="50" fillId="0" borderId="0" xfId="103" applyFont="1" applyBorder="1" applyAlignment="1"/>
    <xf numFmtId="0" fontId="33" fillId="0" borderId="39" xfId="105" applyFont="1" applyBorder="1" applyAlignment="1">
      <alignment horizontal="left" vertical="center"/>
    </xf>
    <xf numFmtId="0" fontId="33" fillId="0" borderId="14" xfId="105" applyFont="1" applyBorder="1" applyAlignment="1">
      <alignment vertical="center"/>
    </xf>
    <xf numFmtId="3" fontId="33" fillId="0" borderId="0" xfId="105" applyNumberFormat="1" applyFont="1" applyBorder="1" applyAlignment="1">
      <alignment vertical="center"/>
    </xf>
    <xf numFmtId="0" fontId="50" fillId="0" borderId="10" xfId="103" applyFont="1" applyBorder="1" applyAlignment="1">
      <alignment horizontal="left"/>
    </xf>
    <xf numFmtId="0" fontId="35" fillId="0" borderId="0" xfId="103" applyFont="1" applyAlignment="1">
      <alignment horizontal="center"/>
    </xf>
    <xf numFmtId="0" fontId="50" fillId="0" borderId="0" xfId="103" applyFont="1" applyAlignment="1">
      <alignment horizontal="center"/>
    </xf>
    <xf numFmtId="0" fontId="33" fillId="0" borderId="16" xfId="105" applyFont="1" applyBorder="1" applyAlignment="1">
      <alignment horizontal="center" vertical="center" justifyLastLine="1"/>
    </xf>
    <xf numFmtId="0" fontId="33" fillId="0" borderId="17" xfId="105" applyFont="1" applyBorder="1" applyAlignment="1">
      <alignment horizontal="center" vertical="center" justifyLastLine="1"/>
    </xf>
    <xf numFmtId="0" fontId="33" fillId="9" borderId="16" xfId="105" applyFont="1" applyFill="1" applyBorder="1" applyAlignment="1">
      <alignment horizontal="center" vertical="center" justifyLastLine="1"/>
    </xf>
    <xf numFmtId="0" fontId="33" fillId="9" borderId="17" xfId="105" applyFont="1" applyFill="1" applyBorder="1" applyAlignment="1">
      <alignment horizontal="center" vertical="center" justifyLastLine="1"/>
    </xf>
    <xf numFmtId="0" fontId="33" fillId="9" borderId="9" xfId="105" applyFont="1" applyFill="1" applyBorder="1" applyAlignment="1">
      <alignment horizontal="left" vertical="center" wrapText="1"/>
    </xf>
    <xf numFmtId="0" fontId="33" fillId="9" borderId="5" xfId="105" applyFont="1" applyFill="1" applyBorder="1" applyAlignment="1">
      <alignment horizontal="left" vertical="center" wrapText="1"/>
    </xf>
    <xf numFmtId="0" fontId="33" fillId="9" borderId="2" xfId="105" applyFont="1" applyFill="1" applyBorder="1" applyAlignment="1">
      <alignment horizontal="center" vertical="center" justifyLastLine="1"/>
    </xf>
  </cellXfs>
  <cellStyles count="139">
    <cellStyle name="，付 .0桁" xfId="1" xr:uid="{00000000-0005-0000-0000-000000000000}"/>
    <cellStyle name="=C:\WINDOWS\SYSTEM32\COMMAND.COM" xfId="2" xr:uid="{00000000-0005-0000-0000-000001000000}"/>
    <cellStyle name="blank" xfId="3" xr:uid="{00000000-0005-0000-0000-000002000000}"/>
    <cellStyle name="blank 2" xfId="110" xr:uid="{00000000-0005-0000-0000-000003000000}"/>
    <cellStyle name="Calc Currency (0)" xfId="4" xr:uid="{00000000-0005-0000-0000-000004000000}"/>
    <cellStyle name="Calc Currency (2)" xfId="5" xr:uid="{00000000-0005-0000-0000-000005000000}"/>
    <cellStyle name="Calc Percent (0)" xfId="6" xr:uid="{00000000-0005-0000-0000-000006000000}"/>
    <cellStyle name="Calc Percent (1)" xfId="7" xr:uid="{00000000-0005-0000-0000-000007000000}"/>
    <cellStyle name="Calc Percent (2)" xfId="8" xr:uid="{00000000-0005-0000-0000-000008000000}"/>
    <cellStyle name="Calc Units (0)" xfId="9" xr:uid="{00000000-0005-0000-0000-000009000000}"/>
    <cellStyle name="Calc Units (1)" xfId="10" xr:uid="{00000000-0005-0000-0000-00000A000000}"/>
    <cellStyle name="Calc Units (2)" xfId="11" xr:uid="{00000000-0005-0000-0000-00000B000000}"/>
    <cellStyle name="Comma  - Style1" xfId="12" xr:uid="{00000000-0005-0000-0000-00000C000000}"/>
    <cellStyle name="Comma  - Style2" xfId="13" xr:uid="{00000000-0005-0000-0000-00000D000000}"/>
    <cellStyle name="Comma  - Style3" xfId="14" xr:uid="{00000000-0005-0000-0000-00000E000000}"/>
    <cellStyle name="Comma  - Style4" xfId="15" xr:uid="{00000000-0005-0000-0000-00000F000000}"/>
    <cellStyle name="Comma  - Style5" xfId="16" xr:uid="{00000000-0005-0000-0000-000010000000}"/>
    <cellStyle name="Comma  - Style6" xfId="17" xr:uid="{00000000-0005-0000-0000-000011000000}"/>
    <cellStyle name="Comma  - Style7" xfId="18" xr:uid="{00000000-0005-0000-0000-000012000000}"/>
    <cellStyle name="Comma  - Style8" xfId="19" xr:uid="{00000000-0005-0000-0000-000013000000}"/>
    <cellStyle name="Comma [0]_#6 Temps &amp; Contractors" xfId="20" xr:uid="{00000000-0005-0000-0000-000014000000}"/>
    <cellStyle name="Comma [00]" xfId="21" xr:uid="{00000000-0005-0000-0000-000015000000}"/>
    <cellStyle name="Comma_#6 Temps &amp; Contractors" xfId="22" xr:uid="{00000000-0005-0000-0000-000016000000}"/>
    <cellStyle name="Currency [0]_#6 Temps &amp; Contractors" xfId="23" xr:uid="{00000000-0005-0000-0000-000017000000}"/>
    <cellStyle name="Currency [00]" xfId="24" xr:uid="{00000000-0005-0000-0000-000018000000}"/>
    <cellStyle name="Currency_#6 Temps &amp; Contractors" xfId="25" xr:uid="{00000000-0005-0000-0000-000019000000}"/>
    <cellStyle name="Date Short" xfId="26" xr:uid="{00000000-0005-0000-0000-00001A000000}"/>
    <cellStyle name="Enter Currency (0)" xfId="27" xr:uid="{00000000-0005-0000-0000-00001B000000}"/>
    <cellStyle name="Enter Currency (2)" xfId="28" xr:uid="{00000000-0005-0000-0000-00001C000000}"/>
    <cellStyle name="Enter Units (0)" xfId="29" xr:uid="{00000000-0005-0000-0000-00001D000000}"/>
    <cellStyle name="Enter Units (1)" xfId="30" xr:uid="{00000000-0005-0000-0000-00001E000000}"/>
    <cellStyle name="Enter Units (2)" xfId="31" xr:uid="{00000000-0005-0000-0000-00001F000000}"/>
    <cellStyle name="entry" xfId="32" xr:uid="{00000000-0005-0000-0000-000020000000}"/>
    <cellStyle name="Followed Hyperlink" xfId="33" xr:uid="{00000000-0005-0000-0000-000021000000}"/>
    <cellStyle name="Grey" xfId="34" xr:uid="{00000000-0005-0000-0000-000022000000}"/>
    <cellStyle name="Header" xfId="35" xr:uid="{00000000-0005-0000-0000-000023000000}"/>
    <cellStyle name="Header1" xfId="36" xr:uid="{00000000-0005-0000-0000-000024000000}"/>
    <cellStyle name="Header2" xfId="37" xr:uid="{00000000-0005-0000-0000-000025000000}"/>
    <cellStyle name="Hyperlink" xfId="38" xr:uid="{00000000-0005-0000-0000-000026000000}"/>
    <cellStyle name="Input [yellow]" xfId="39" xr:uid="{00000000-0005-0000-0000-000027000000}"/>
    <cellStyle name="Link Currency (0)" xfId="40" xr:uid="{00000000-0005-0000-0000-000028000000}"/>
    <cellStyle name="Link Currency (2)" xfId="41" xr:uid="{00000000-0005-0000-0000-000029000000}"/>
    <cellStyle name="Link Units (0)" xfId="42" xr:uid="{00000000-0005-0000-0000-00002A000000}"/>
    <cellStyle name="Link Units (1)" xfId="43" xr:uid="{00000000-0005-0000-0000-00002B000000}"/>
    <cellStyle name="Link Units (2)" xfId="44" xr:uid="{00000000-0005-0000-0000-00002C000000}"/>
    <cellStyle name="Normal - Style1" xfId="45" xr:uid="{00000000-0005-0000-0000-00002D000000}"/>
    <cellStyle name="Normal_# 41-Market &amp;Trends" xfId="46" xr:uid="{00000000-0005-0000-0000-00002E000000}"/>
    <cellStyle name="NotApplicable" xfId="47" xr:uid="{00000000-0005-0000-0000-00002F000000}"/>
    <cellStyle name="ParaBirimi [0]_RESULTS" xfId="48" xr:uid="{00000000-0005-0000-0000-000030000000}"/>
    <cellStyle name="ParaBirimi_RESULTS" xfId="49" xr:uid="{00000000-0005-0000-0000-000031000000}"/>
    <cellStyle name="Percent (0)" xfId="50" xr:uid="{00000000-0005-0000-0000-000032000000}"/>
    <cellStyle name="Percent [0]" xfId="51" xr:uid="{00000000-0005-0000-0000-000033000000}"/>
    <cellStyle name="Percent [00]" xfId="52" xr:uid="{00000000-0005-0000-0000-000034000000}"/>
    <cellStyle name="Percent [2]" xfId="53" xr:uid="{00000000-0005-0000-0000-000035000000}"/>
    <cellStyle name="Percent_#6 Temps &amp; Contractors" xfId="54" xr:uid="{00000000-0005-0000-0000-000036000000}"/>
    <cellStyle name="PrePop Currency (0)" xfId="55" xr:uid="{00000000-0005-0000-0000-000037000000}"/>
    <cellStyle name="PrePop Currency (2)" xfId="56" xr:uid="{00000000-0005-0000-0000-000038000000}"/>
    <cellStyle name="PrePop Units (0)" xfId="57" xr:uid="{00000000-0005-0000-0000-000039000000}"/>
    <cellStyle name="PrePop Units (1)" xfId="58" xr:uid="{00000000-0005-0000-0000-00003A000000}"/>
    <cellStyle name="PrePop Units (2)" xfId="59" xr:uid="{00000000-0005-0000-0000-00003B000000}"/>
    <cellStyle name="price" xfId="60" xr:uid="{00000000-0005-0000-0000-00003C000000}"/>
    <cellStyle name="ProblemFunc" xfId="61" xr:uid="{00000000-0005-0000-0000-00003D000000}"/>
    <cellStyle name="PSChar" xfId="62" xr:uid="{00000000-0005-0000-0000-00003E000000}"/>
    <cellStyle name="PSDate" xfId="63" xr:uid="{00000000-0005-0000-0000-00003F000000}"/>
    <cellStyle name="PSDec" xfId="64" xr:uid="{00000000-0005-0000-0000-000040000000}"/>
    <cellStyle name="PSHeading" xfId="65" xr:uid="{00000000-0005-0000-0000-000041000000}"/>
    <cellStyle name="PSInt" xfId="66" xr:uid="{00000000-0005-0000-0000-000042000000}"/>
    <cellStyle name="PSSpacer" xfId="67" xr:uid="{00000000-0005-0000-0000-000043000000}"/>
    <cellStyle name="revised" xfId="68" xr:uid="{00000000-0005-0000-0000-000044000000}"/>
    <cellStyle name="section" xfId="69" xr:uid="{00000000-0005-0000-0000-000045000000}"/>
    <cellStyle name="subhead" xfId="111" xr:uid="{00000000-0005-0000-0000-000046000000}"/>
    <cellStyle name="TableBody" xfId="70" xr:uid="{00000000-0005-0000-0000-000047000000}"/>
    <cellStyle name="Text Indent A" xfId="71" xr:uid="{00000000-0005-0000-0000-000048000000}"/>
    <cellStyle name="Text Indent B" xfId="72" xr:uid="{00000000-0005-0000-0000-000049000000}"/>
    <cellStyle name="Text Indent C" xfId="73" xr:uid="{00000000-0005-0000-0000-00004A000000}"/>
    <cellStyle name="TextEntry" xfId="74" xr:uid="{00000000-0005-0000-0000-00004B000000}"/>
    <cellStyle name="title" xfId="75" xr:uid="{00000000-0005-0000-0000-00004C000000}"/>
    <cellStyle name="Virg・ [0]_RESULTS" xfId="76" xr:uid="{00000000-0005-0000-0000-00004D000000}"/>
    <cellStyle name="Virg・_RESULTS" xfId="77" xr:uid="{00000000-0005-0000-0000-00004E000000}"/>
    <cellStyle name="ﾄ褊褂燾・[0]_PERSONAL" xfId="78" xr:uid="{00000000-0005-0000-0000-00004F000000}"/>
    <cellStyle name="ﾄ褊褂燾饑PERSONAL" xfId="79" xr:uid="{00000000-0005-0000-0000-000050000000}"/>
    <cellStyle name="パーセント" xfId="134" builtinId="5"/>
    <cellStyle name="パーセント 2" xfId="80" xr:uid="{00000000-0005-0000-0000-000052000000}"/>
    <cellStyle name="パーセント 3" xfId="81" xr:uid="{00000000-0005-0000-0000-000053000000}"/>
    <cellStyle name="パーセント 4" xfId="82" xr:uid="{00000000-0005-0000-0000-000054000000}"/>
    <cellStyle name="パーセント 4 2" xfId="108" xr:uid="{00000000-0005-0000-0000-000055000000}"/>
    <cellStyle name="パーセント 5" xfId="112" xr:uid="{00000000-0005-0000-0000-000056000000}"/>
    <cellStyle name="パーセント 6" xfId="113" xr:uid="{00000000-0005-0000-0000-000057000000}"/>
    <cellStyle name="ﾎ磊隆_PERSONAL" xfId="83" xr:uid="{00000000-0005-0000-0000-000058000000}"/>
    <cellStyle name="ﾔ竟瑙糺・[0]_PERSONAL" xfId="84" xr:uid="{00000000-0005-0000-0000-000059000000}"/>
    <cellStyle name="ﾔ竟瑙糺饑PERSONAL" xfId="85" xr:uid="{00000000-0005-0000-0000-00005A000000}"/>
    <cellStyle name="丸ゴシ" xfId="86" xr:uid="{00000000-0005-0000-0000-00005B000000}"/>
    <cellStyle name="桁区切り" xfId="87" builtinId="6"/>
    <cellStyle name="桁区切り [0.000]" xfId="88" xr:uid="{00000000-0005-0000-0000-00005D000000}"/>
    <cellStyle name="桁区切り 10" xfId="114" xr:uid="{00000000-0005-0000-0000-00005E000000}"/>
    <cellStyle name="桁区切り 11" xfId="115" xr:uid="{00000000-0005-0000-0000-00005F000000}"/>
    <cellStyle name="桁区切り 12" xfId="116" xr:uid="{00000000-0005-0000-0000-000060000000}"/>
    <cellStyle name="桁区切り 13" xfId="117" xr:uid="{00000000-0005-0000-0000-000061000000}"/>
    <cellStyle name="桁区切り 14" xfId="118" xr:uid="{00000000-0005-0000-0000-000062000000}"/>
    <cellStyle name="桁区切り 15" xfId="135" xr:uid="{00000000-0005-0000-0000-000063000000}"/>
    <cellStyle name="桁区切り 2" xfId="89" xr:uid="{00000000-0005-0000-0000-000064000000}"/>
    <cellStyle name="桁区切り 2 2" xfId="119" xr:uid="{00000000-0005-0000-0000-000065000000}"/>
    <cellStyle name="桁区切り 2 3" xfId="120" xr:uid="{00000000-0005-0000-0000-000066000000}"/>
    <cellStyle name="桁区切り 3" xfId="90" xr:uid="{00000000-0005-0000-0000-000067000000}"/>
    <cellStyle name="桁区切り 3 2" xfId="91" xr:uid="{00000000-0005-0000-0000-000068000000}"/>
    <cellStyle name="桁区切り 4" xfId="92" xr:uid="{00000000-0005-0000-0000-000069000000}"/>
    <cellStyle name="桁区切り 5" xfId="93" xr:uid="{00000000-0005-0000-0000-00006A000000}"/>
    <cellStyle name="桁区切り 5 2" xfId="121" xr:uid="{00000000-0005-0000-0000-00006B000000}"/>
    <cellStyle name="桁区切り 6" xfId="94" xr:uid="{00000000-0005-0000-0000-00006C000000}"/>
    <cellStyle name="桁区切り 7" xfId="122" xr:uid="{00000000-0005-0000-0000-00006D000000}"/>
    <cellStyle name="桁区切り 8" xfId="109" xr:uid="{00000000-0005-0000-0000-00006E000000}"/>
    <cellStyle name="桁区切り 9" xfId="123" xr:uid="{00000000-0005-0000-0000-00006F000000}"/>
    <cellStyle name="桁区切り_見積内訳書安藤建設（境町清掃センター）" xfId="95" xr:uid="{00000000-0005-0000-0000-000070000000}"/>
    <cellStyle name="通浦 [0.00]_laroux" xfId="96" xr:uid="{00000000-0005-0000-0000-000071000000}"/>
    <cellStyle name="通浦_laroux" xfId="97" xr:uid="{00000000-0005-0000-0000-000072000000}"/>
    <cellStyle name="通貨 2" xfId="124" xr:uid="{00000000-0005-0000-0000-000073000000}"/>
    <cellStyle name="通貨 2 2" xfId="125" xr:uid="{00000000-0005-0000-0000-000074000000}"/>
    <cellStyle name="標準" xfId="0" builtinId="0"/>
    <cellStyle name="標準 10" xfId="126" xr:uid="{00000000-0005-0000-0000-000076000000}"/>
    <cellStyle name="標準 11" xfId="127" xr:uid="{00000000-0005-0000-0000-000077000000}"/>
    <cellStyle name="標準 12" xfId="136" xr:uid="{00000000-0005-0000-0000-000078000000}"/>
    <cellStyle name="標準 13" xfId="137" xr:uid="{00000000-0005-0000-0000-000079000000}"/>
    <cellStyle name="標準 2" xfId="98" xr:uid="{00000000-0005-0000-0000-00007A000000}"/>
    <cellStyle name="標準 2 2" xfId="99" xr:uid="{00000000-0005-0000-0000-00007B000000}"/>
    <cellStyle name="標準 2 2 2" xfId="128" xr:uid="{00000000-0005-0000-0000-00007C000000}"/>
    <cellStyle name="標準 2 3" xfId="129" xr:uid="{00000000-0005-0000-0000-00007D000000}"/>
    <cellStyle name="標準 2_10.10.7　内訳書　（最終チェック版)" xfId="100" xr:uid="{00000000-0005-0000-0000-00007E000000}"/>
    <cellStyle name="標準 3" xfId="101" xr:uid="{00000000-0005-0000-0000-00007F000000}"/>
    <cellStyle name="標準 4" xfId="102" xr:uid="{00000000-0005-0000-0000-000080000000}"/>
    <cellStyle name="標準 5" xfId="103" xr:uid="{00000000-0005-0000-0000-000081000000}"/>
    <cellStyle name="標準 6" xfId="104" xr:uid="{00000000-0005-0000-0000-000082000000}"/>
    <cellStyle name="標準 7" xfId="130" xr:uid="{00000000-0005-0000-0000-000083000000}"/>
    <cellStyle name="標準 8" xfId="131" xr:uid="{00000000-0005-0000-0000-000084000000}"/>
    <cellStyle name="標準 8 2" xfId="132" xr:uid="{00000000-0005-0000-0000-000085000000}"/>
    <cellStyle name="標準 9" xfId="133" xr:uid="{00000000-0005-0000-0000-000086000000}"/>
    <cellStyle name="標準_04年度別事業計画調書他 2" xfId="105" xr:uid="{00000000-0005-0000-0000-000087000000}"/>
    <cellStyle name="標準_狭山補助申請用内訳書" xfId="138" xr:uid="{00000000-0005-0000-0000-000088000000}"/>
    <cellStyle name="標準_見積内訳書安藤建設（境町清掃センター）" xfId="106" xr:uid="{00000000-0005-0000-0000-000089000000}"/>
    <cellStyle name="未定義" xfId="107" xr:uid="{00000000-0005-0000-0000-00008A000000}"/>
  </cellStyles>
  <dxfs count="0"/>
  <tableStyles count="0" defaultTableStyle="TableStyleMedium2" defaultPivotStyle="PivotStyleLight16"/>
  <colors>
    <mruColors>
      <color rgb="FF0000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33</xdr:row>
      <xdr:rowOff>0</xdr:rowOff>
    </xdr:from>
    <xdr:to>
      <xdr:col>3</xdr:col>
      <xdr:colOff>114300</xdr:colOff>
      <xdr:row>33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457700" y="68865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33</xdr:row>
      <xdr:rowOff>0</xdr:rowOff>
    </xdr:from>
    <xdr:to>
      <xdr:col>4</xdr:col>
      <xdr:colOff>114300</xdr:colOff>
      <xdr:row>33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68865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66</xdr:row>
      <xdr:rowOff>0</xdr:rowOff>
    </xdr:from>
    <xdr:to>
      <xdr:col>5</xdr:col>
      <xdr:colOff>114300</xdr:colOff>
      <xdr:row>66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515100" y="137731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66</xdr:row>
      <xdr:rowOff>0</xdr:rowOff>
    </xdr:from>
    <xdr:ext cx="114300" cy="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572250" y="1384300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23AF805-366F-4DA0-8132-A0904F4B3AE6}"/>
            </a:ext>
          </a:extLst>
        </xdr:cNvPr>
        <xdr:cNvSpPr txBox="1">
          <a:spLocks noChangeArrowheads="1"/>
        </xdr:cNvSpPr>
      </xdr:nvSpPr>
      <xdr:spPr bwMode="auto">
        <a:xfrm>
          <a:off x="658177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0</xdr:colOff>
      <xdr:row>0</xdr:row>
      <xdr:rowOff>0</xdr:rowOff>
    </xdr:from>
    <xdr:ext cx="114300" cy="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9211281-C18E-4081-AC7A-0B1640203850}"/>
            </a:ext>
          </a:extLst>
        </xdr:cNvPr>
        <xdr:cNvSpPr txBox="1">
          <a:spLocks noChangeArrowheads="1"/>
        </xdr:cNvSpPr>
      </xdr:nvSpPr>
      <xdr:spPr bwMode="auto">
        <a:xfrm>
          <a:off x="12439650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6EB78E7-875D-45C7-B422-60F271D8D44C}"/>
            </a:ext>
          </a:extLst>
        </xdr:cNvPr>
        <xdr:cNvSpPr txBox="1">
          <a:spLocks noChangeArrowheads="1"/>
        </xdr:cNvSpPr>
      </xdr:nvSpPr>
      <xdr:spPr bwMode="auto">
        <a:xfrm>
          <a:off x="6791325" y="137731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0</xdr:row>
      <xdr:rowOff>0</xdr:rowOff>
    </xdr:from>
    <xdr:ext cx="114300" cy="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1176EBB-C351-412D-9A00-AF09F3F9F93F}"/>
            </a:ext>
          </a:extLst>
        </xdr:cNvPr>
        <xdr:cNvSpPr txBox="1">
          <a:spLocks noChangeArrowheads="1"/>
        </xdr:cNvSpPr>
      </xdr:nvSpPr>
      <xdr:spPr bwMode="auto">
        <a:xfrm>
          <a:off x="13268325" y="137731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H12&#30003;&#35531;\&#35519;&#2636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988;&#21364;\SK25\222-13017-SK20&#65288;&#20234;&#21218;&#23822;&#24066;&#65306;&#12354;&#12378;&#12414;&#12473;&#12488;&#12483;&#12463;&#12516;&#12540;&#12489;&#35373;&#35336;&#65289;\&#25104;&#26524;&#21697;\&#35373;&#35336;&#26360;\&#29289;&#20214;&#65288;22&#26399;&#65289;\&#12354;\&#12450;&#12523;&#12463;&#32156;&#21512;&#35373;&#35336;\0902%20&#21521;&#23798;&#12539;&#30010;&#30000;&#31246;&#21209;&#32626;&#32102;&#25490;&#27700;&#35373;&#20633;&#25913;&#20462;&#65288;&#12450;&#12523;&#12463;&#65306;&#36960;&#34276;&#65289;\&#12304;&#21521;&#23798;&#12305;&#35373;&#20633;&#20316;&#22259;\090430&#12304;&#21521;&#23798;&#35211;&#31309;&#12426;&#12305;\&#12304;&#21442;&#32771;&#12305;&#21521;&#23798;&#31246;&#21209;&#32626;&#32102;&#25490;&#27700;&#35373;&#20633;&#25913;&#20462;&#24037;&#20107;&#65288;&#27231;&#26800;&#35373;&#20633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TOMANS\&#12522;&#12469;&#12452;&#12463;&#12523;\&#20491;&#20154;&#20849;&#26377;&#12501;&#12449;&#12452;&#12523;\&#23776;&#20803;%20&#21213;&#21033;\02)%20&#22269;&#24235;&#35036;&#21161;&#37329;\01)&#35036;&#21161;&#37329;&#30003;&#35531;&#26360;\&#30003;)&#20013;&#27161;&#27941;(&#21271;&#28023;&#36947;)\H13\&#65298;&#27425;&#35036;&#27491;&#20998;\&#35036;&#30003;&#20013;13&#36024;&#20184;2_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1038;&#23429;&#65423;&#65400;&#6543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My%20Documents\&#21402;&#29983;&#30465;&#35576;&#32076;&#36027;\&#30333;&#27827;&#21402;&#29983;&#30465;&#35576;&#32076;&#36027;H1304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windows\TEMP\&#20869;&#35379;&#26360;&#24335;&#65381;&#19977;&#3103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nsc\&#35535;&#35370;&#28246;&#32784;&#38663;&#25913;&#20462;\&#12502;&#12525;&#12450;&#12540;&#26847;\&#25968;&#37327;\&#65420;&#65438;&#65435;&#65393;&#65392;suury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4.171\users\tetuWorkus\&#35336;&#31639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oe01s\&#21517;&#21476;&#23627;\&#65320;&#65319;7722\&#65320;&#65319;7715\&#21407;&#20385;&#31649;&#29702;H11&#24180;&#24230;\&#19968;&#23470;&#24066;\&#35519;&#36948;&#38306;&#20418;\&#35519;&#36948;&#20381;&#389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pro\&#29983;&#27963;&#29872;&#22659;\TK12-706&#65288;&#39640;&#26494;&#65289;\&#39640;&#26494;&#25972;&#20633;&#35336;&#30011;&#26360;\&#65298;&#65289;&#65297;&#65299;&#65289;&#20107;&#26989;&#36027;&#20869;&#3537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t01\USERS\TK\&#28988;&#21364;\TJ16\TJ16-703&#65288;&#31070;&#26646;&#30010;&#27738;&#26579;&#22303;&#22732;&#35519;&#26619;&#65289;\41&#24037;&#20107;&#30330;&#27880;&#25104;&#26524;&#21697;\&#31070;&#26646;&#26368;&#32066;&#25104;&#26524;&#21697;\&#35079;&#21512;&#21336;&#203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&#23455;&#32318;&#22577;&#21578;&#26360;\&#19978;&#30000;&#24066;\&#19978;&#30000;&#24066;&#20869;&#35379;.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TEWAY\Engineer\sato\&#24179;&#38920;\&#25968;&#37327;\&#24179;&#38920;&#27738;&#27700;&#20013;&#32153;&#12509;&#12531;&#12503;&#22580;&#25968;&#37327;&#35336;&#31639;&#2636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20869;&#35379;&#26360;.XL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AWA\G_DRIVE\&#65436;&#65392;&#65420;&#65439;&#65435;&#34920;&#35336;&#31639;\&#26411;&#30410;\&#26032;&#38283;&#22243;&#22320;\&#26032;&#38283;&#35373;&#35336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28580;\&#65319;_DRIVE\&#65436;&#65392;&#65420;&#65439;&#65435;&#34920;&#35336;&#31639;\&#26411;&#30410;\&#26032;&#38283;&#22243;&#22320;\&#26032;&#38283;&#35373;&#35336;&#2636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20.21\s1590\&#23567;&#28580;\&#65319;_DRIVE\&#65436;&#65392;&#65420;&#65439;&#65435;&#34920;&#35336;&#31639;\&#26411;&#30410;\&#26032;&#38283;&#22243;&#22320;\&#26032;&#38283;&#35373;&#35336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&#6529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ase00p\ap40\&#12372;&#12415;&#31665;\&#24441;&#25152;&#24037;&#20107;&#20869;&#35379;&#26360;050311&#65288;&#37329;&#38989;&#20837;&#12426;&#652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269;&#24235;&#22899;&#23376;\MO\&#23458;&#20808;&#27598;\&#23470;&#23822;&#65288;&#31481;&#30000;&#65289;\H15&#23455;R3\&#35084;&#23455;12-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20.21\s1590\&#22269;&#24235;&#22899;&#23376;\MO\&#23458;&#20808;&#27598;\&#23470;&#23822;&#65288;&#31481;&#30000;&#65289;\H15&#23455;R3\&#35084;&#23455;12-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973;&#20117;\Work%20Table(&#35373;&#35336;)\&#35373;&#35336;&#26360;\Documents%20and%20Settings\T96E124J\&#12487;&#12473;&#12463;&#12488;&#12483;&#12503;\&#12467;&#12500;&#12540;%20&#65374;%20&#35373;&#35336;&#26360;&#21407;&#26412;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487;&#12473;&#12463;&#12488;&#12483;&#12503;\Documents%20and%20Settings\NISHIY03\&#12487;&#12473;&#12463;&#12488;&#12483;&#12503;\&#35211;&#31309;\01&#32722;&#24535;&#37326;&#29872;&#22659;&#35519;&#26619;\&#32722;&#24535;&#37326;\H160216\&#35211;&#31309;\&#34276;&#38263;&#27096;&#12424;&#12426;&#21463;&#38936;&#65288;H160129&#65289;\&#24179;&#25104;15&#24180;&#24230;&#12288;&#24179;&#22618;&#12289;&#23506;&#24029;&#29872;&#22659;&#35519;&#26619;&#35211;&#31309;&#65288;&#31070;&#25144;&#35069;&#37628;&#65289;&#34276;&#38263;&#25913;&#27491;&#65288;GCMS&#65289;0312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7973;&#20117;\Work%20Table(&#35373;&#35336;)\&#35373;&#35336;&#26360;\Documents%20and%20Settings\T96E124J\&#12487;&#12473;&#12463;&#12488;&#12483;&#12503;\&#12467;&#12500;&#12540;%20&#65374;%20&#35373;&#35336;&#26360;&#21407;&#26412;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&#65320;27&#24180;&#24230;&#26989;&#21209;/&#9733;&#9733;&#24693;&#24237;&#30330;&#27880;&#36039;&#26009;&#65288;&#28168;&#65289;/12&#24693;&#24237;&#29017;&#31361;&#35299;&#20307;&#35373;&#35336;/12&#24693;&#24237;&#29017;&#31361;&#35299;&#20307;&#35373;&#35336;/Documents%20and%20Settings/taki193/Local%20Settings/Temporary%20Internet%20Files/Content.IE5/SDABGXMV/Documents/&#28381;&#27810;&#35299;&#20307;&#24037;&#20107;&#35373;&#35336;&#65288;&#26481;&#20140;&#24314;&#35373;&#12467;&#12531;&#65289;/&#28381;&#27810;&#25968;&#37327;&#35336;&#31639;&#26360;09.10.20/tetuWorkus/&#35336;&#31639;&#2636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taki193\Local%20Settings\Temporary%20Internet%20Files\Content.IE5\SDABGXMV\Documents\&#28381;&#27810;&#35299;&#20307;&#24037;&#20107;&#35373;&#35336;&#65288;&#26481;&#20140;&#24314;&#35373;&#12467;&#12531;&#65289;\&#28381;&#27810;&#25968;&#37327;&#35336;&#31639;&#26360;09.10.20\tetuWorkus\&#35336;&#31639;&#263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988;&#21364;\SK25\222-13017-SK20&#65288;&#20234;&#21218;&#23822;&#24066;&#65306;&#12354;&#12378;&#12414;&#12473;&#12488;&#12483;&#12463;&#12516;&#12540;&#12489;&#35373;&#35336;&#65289;\&#25104;&#26524;&#21697;\&#35373;&#35336;&#26360;\Documents%20and%20Settings\taki193\Local%20Settings\Temporary%20Internet%20Files\Content.IE5\SDABGXMV\Documents\&#28381;&#27810;&#35299;&#20307;&#24037;&#20107;&#35373;&#35336;&#65288;&#26481;&#20140;&#24314;&#35373;&#12467;&#12531;&#65289;\&#28381;&#27810;&#25968;&#37327;&#35336;&#31639;&#26360;09.10.20\tetuWorkus\&#35336;&#31639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t01\tetuWorkus\JEC\&#22826;&#30000;&#12372;&#12415;&#20966;&#29702;&#22580;\&#35519;&#26360;\H7&#38598;&#22645;&#35373;&#20633;&#35299;&#20307;&#35519;&#2636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4\&#26481;&#20140;&#25903;&#24215;\&#35336;&#30011;&#31309;&#31639;&#65400;&#65438;&#65433;&#65392;&#65420;&#65439;\04&#65426;&#65437;&#65411;&#35211;&#31309;&#27161;&#28310;\01&#29872;&#22659;&#65381;&#36039;&#28304;&#21270;&#65432;&#65403;&#65394;&#65400;&#65433;\02&#21336;&#20385;&#65421;&#65438;&#65392;&#65405;\02&#65418;&#65394;&#65418;&#65439;&#65392;&#28779;&#26684;&#23376;&#21336;&#20385;\&#65418;&#65394;&#65418;&#65439;&#65392;&#28779;&#26684;&#23376;&#21336;&#20385;&#34920;(&#21427;&#31192;&#29256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336;&#30011;&#31309;&#31639;&#65400;&#65438;&#65433;&#65392;&#65420;&#65439;\04&#65426;&#65437;&#65411;&#35211;&#31309;&#27161;&#28310;\01&#29872;&#22659;&#65381;&#36039;&#28304;&#21270;&#65432;&#65403;&#65394;&#65400;&#65433;\02&#21336;&#20385;&#65421;&#65438;&#65392;&#65405;\02&#65418;&#65394;&#65418;&#65439;&#65392;&#28779;&#26684;&#23376;&#21336;&#20385;\&#65418;&#65394;&#65418;&#65439;&#65392;&#28779;&#26684;&#23376;&#21336;&#20385;&#34920;(&#21427;&#31192;&#29256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269;&#24235;&#22899;&#23376;\MO\&#23458;&#20808;&#27598;\&#27700;&#20451;&#24066;\&#26705;&#21517;MO\&#27700;&#20451;\H14&#23455;R1\&#35576;03-3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20.21\s1590\&#22269;&#24235;&#22899;&#23376;\MO\&#23458;&#20808;&#27598;\&#27700;&#20451;&#24066;\&#26705;&#21517;MO\&#27700;&#20451;\H14&#23455;R1\&#35576;03-3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erver\&#20849;&#26377;\PC-3&#20849;&#26377;\&#20843;&#21315;&#20195;&#24066;\&#19968;&#35239;&#34920;%20(&#12372;&#12415;&#12539;&#31895;&#22823;&#12372;&#12415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&#65297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Home\&#21476;&#37324;&#35373;&#35336;\&#37202;&#20117;&#26681;&#35199;&#23567;&#23376;&#20379;&#65433;&#65392;&#65425;\&#37202;&#20117;&#26681;&#35199;&#23567;&#12371;&#12393;&#12418;&#65433;&#65392;&#65425;&#20869;&#3537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t01\Home\&#65434;&#65392;&#65427;&#65437;&#65412;&#65438;\&#24029;&#21475;&#22269;&#20307;\&#20869;&#35379;&#65381;&#20195;&#20385;\&#31532;&#19977;&#22238;\&#24237;&#29699;&#20869;&#35379;(&#31532;3&#22238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gawara\c\WINDOWS\TEMP\&#35373;&#20633;&#20869;&#35379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988;&#21364;\SK25\222-13017-SK20&#65288;&#20234;&#21218;&#23822;&#24066;&#65306;&#12354;&#12378;&#12414;&#12473;&#12488;&#12483;&#12463;&#12516;&#12540;&#12489;&#35373;&#35336;&#65289;\&#25104;&#26524;&#21697;\&#35373;&#35336;&#26360;\&#26085;&#27700;&#12467;&#12531;\&#27996;&#40658;&#23822;&#26356;&#26032;\&#9314;&#27425;&#20124;&#22633;&#65408;&#65437;&#65400;\&#35373;&#35336;&#26360;\&#27425;&#20124;&#22633;&#9314;&#29031;&#24230;&#35336;&#3163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85;&#27700;&#12467;&#12531;\&#27996;&#40658;&#23822;&#26356;&#26032;\&#9314;&#27425;&#20124;&#22633;&#65408;&#65437;&#65400;\&#35373;&#35336;&#26360;\&#27425;&#20124;&#22633;&#9314;&#29031;&#24230;&#35336;&#316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5079;&#21512;&#21336;&#20385;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ase00p\ap40\&#29289;&#20214;&#65288;22&#26399;&#65289;\&#12354;\&#12450;&#12523;&#12463;&#32156;&#21512;&#35373;&#35336;\0902%20&#21521;&#23798;&#12539;&#30010;&#30000;&#31246;&#21209;&#32626;&#32102;&#25490;&#27700;&#35373;&#20633;&#25913;&#20462;&#65288;&#12450;&#12523;&#12463;&#65306;&#36960;&#34276;&#65289;\&#12304;&#21521;&#23798;&#12305;&#35373;&#20633;&#20316;&#22259;\090430&#12304;&#21521;&#23798;&#35211;&#31309;&#12426;&#12305;\&#12304;&#21442;&#32771;&#12305;&#21521;&#23798;&#31246;&#21209;&#32626;&#32102;&#25490;&#27700;&#35373;&#20633;&#25913;&#20462;&#24037;&#20107;&#65288;&#27231;&#26800;&#35373;&#2063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"/>
      <sheetName val="内訳書"/>
      <sheetName val="一位代価表"/>
      <sheetName val="一般複合単価表"/>
      <sheetName val="配管複合単価表"/>
      <sheetName val="搬入据付代価表"/>
      <sheetName val="撤去集計表"/>
      <sheetName val="廃材処分費算出表"/>
      <sheetName val="掛率調査表"/>
      <sheetName val="見積比較表"/>
      <sheetName val="単価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算調書"/>
      <sheetName val="経費算出"/>
      <sheetName val="年度調書"/>
      <sheetName val="年度調書 (2)"/>
      <sheetName val="所要額"/>
      <sheetName val="財源調書"/>
      <sheetName val="全体内訳"/>
      <sheetName val="本工事費"/>
      <sheetName val="機械"/>
      <sheetName val="機械(配管) (1)"/>
      <sheetName val="電気・計装 (1)"/>
      <sheetName val="図面一覧"/>
      <sheetName val="代価一覧"/>
      <sheetName val="機械据付"/>
      <sheetName val="申請書"/>
      <sheetName val="機械調書13"/>
      <sheetName val="機械調書"/>
      <sheetName val="見積中標津13"/>
      <sheetName val="経費算出 (2)"/>
      <sheetName val="進捗状況"/>
      <sheetName val="見積中標津貸付"/>
      <sheetName val="状況報告"/>
      <sheetName val="状況別紙"/>
      <sheetName val="繰越内訳"/>
      <sheetName val="別紙"/>
      <sheetName val="見積中標津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宅ﾏｸﾛ"/>
    </sheetNames>
    <definedNames>
      <definedName name="Module12.キャンセル"/>
      <definedName name="Record16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生省諸経費計算書"/>
      <sheetName val="厚生省諸経費計算書 (2)"/>
      <sheetName val="起債用諸経費計算書 "/>
    </sheetNames>
    <sheetDataSet>
      <sheetData sheetId="0"/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表紙"/>
      <sheetName val="建築主体"/>
      <sheetName val="外構"/>
      <sheetName val="三社見本"/>
      <sheetName val="三社ｼｰﾄ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換気機器"/>
      <sheetName val="機械基礎"/>
      <sheetName val="ssﾀﾞｸﾄ集計"/>
      <sheetName val="ssﾀﾞｸﾄ拾い(1)"/>
      <sheetName val="ssﾀﾞｸﾄ拾い(2)"/>
      <sheetName val="ｽﾊﾟｲﾗﾙﾀﾞｸﾄ"/>
      <sheetName val="ﾀﾜﾐ継手"/>
      <sheetName val="吹出口吸込口"/>
      <sheetName val="ﾀﾞﾝﾊﾟｰ類"/>
      <sheetName val="チャンバー機械設備"/>
      <sheetName val="衛生器具"/>
      <sheetName val="屋内給水管"/>
      <sheetName val="屋内排水管"/>
      <sheetName val="屋外排水桝"/>
      <sheetName val="屋外排水土工事"/>
      <sheetName val="Sheet1"/>
      <sheetName val="Sheet2"/>
      <sheetName val="Sheet3"/>
      <sheetName val="Sheet4"/>
      <sheetName val="屋外"/>
    </sheetNames>
    <sheetDataSet>
      <sheetData sheetId="0"/>
      <sheetData sheetId="1"/>
      <sheetData sheetId="2"/>
      <sheetData sheetId="3">
        <row r="20">
          <cell r="AA20" t="str">
            <v>N0</v>
          </cell>
        </row>
        <row r="22">
          <cell r="W22" t="str">
            <v>保</v>
          </cell>
          <cell r="X22" t="str">
            <v>A-1</v>
          </cell>
          <cell r="Y22" t="str">
            <v>屋内露出中央機械室</v>
          </cell>
        </row>
        <row r="23">
          <cell r="W23" t="str">
            <v>温</v>
          </cell>
          <cell r="X23" t="str">
            <v>A-3</v>
          </cell>
          <cell r="Y23" t="str">
            <v xml:space="preserve"> 　〃 　居室、廊下など</v>
          </cell>
        </row>
        <row r="24">
          <cell r="W24" t="str">
            <v>施</v>
          </cell>
          <cell r="X24" t="str">
            <v>A-4</v>
          </cell>
          <cell r="Y24" t="str">
            <v>屋内隠ぺい</v>
          </cell>
        </row>
        <row r="25">
          <cell r="W25" t="str">
            <v>工</v>
          </cell>
          <cell r="X25" t="str">
            <v>A-5</v>
          </cell>
          <cell r="Y25" t="str">
            <v>屋外露出及び多湿箇所</v>
          </cell>
        </row>
        <row r="26">
          <cell r="L26" t="str">
            <v>亜鉛鉄板製矩形ダクト拾い表（１）</v>
          </cell>
          <cell r="W26" t="str">
            <v>区</v>
          </cell>
          <cell r="X26" t="str">
            <v>B-1</v>
          </cell>
          <cell r="Y26" t="str">
            <v>保温なし露出塗装のみ</v>
          </cell>
        </row>
        <row r="27">
          <cell r="A27" t="str">
            <v xml:space="preserve">  （矩形風道）</v>
          </cell>
          <cell r="W27" t="str">
            <v>分</v>
          </cell>
          <cell r="X27" t="str">
            <v>B-3</v>
          </cell>
          <cell r="Y27" t="str">
            <v>塗装なし隠蔽</v>
          </cell>
        </row>
        <row r="28">
          <cell r="A28" t="str">
            <v>工事種目</v>
          </cell>
          <cell r="C28" t="str">
            <v>換気設備</v>
          </cell>
          <cell r="E28" t="str">
            <v>図番</v>
          </cell>
          <cell r="I28" t="str">
            <v>階別</v>
          </cell>
          <cell r="L28" t="str">
            <v>系統</v>
          </cell>
          <cell r="O28" t="str">
            <v>縮尺</v>
          </cell>
          <cell r="X28" t="str">
            <v>B-4</v>
          </cell>
        </row>
        <row r="30">
          <cell r="D30" t="str">
            <v>周長</v>
          </cell>
          <cell r="E30" t="str">
            <v>保温施工区分</v>
          </cell>
          <cell r="O30" t="str">
            <v>計</v>
          </cell>
          <cell r="P30" t="str">
            <v xml:space="preserve">       風  道  表  面  積  （㎡）</v>
          </cell>
          <cell r="V30" t="str">
            <v>保温塗装区分</v>
          </cell>
        </row>
        <row r="31">
          <cell r="A31" t="str">
            <v xml:space="preserve">  ダクト寸法</v>
          </cell>
          <cell r="E31" t="str">
            <v>　　</v>
          </cell>
          <cell r="G31" t="str">
            <v xml:space="preserve">           長        さ   （m）</v>
          </cell>
          <cell r="P31" t="str">
            <v>～450</v>
          </cell>
          <cell r="Q31" t="str">
            <v>～750</v>
          </cell>
          <cell r="R31" t="str">
            <v>～1500</v>
          </cell>
          <cell r="S31" t="str">
            <v>～2200</v>
          </cell>
          <cell r="T31" t="str">
            <v>2201～</v>
          </cell>
          <cell r="V31" t="str">
            <v>A-1</v>
          </cell>
          <cell r="W31" t="str">
            <v>A-3</v>
          </cell>
          <cell r="X31" t="str">
            <v>A-4</v>
          </cell>
          <cell r="Y31" t="str">
            <v>A-5</v>
          </cell>
          <cell r="Z31" t="str">
            <v>B-1</v>
          </cell>
          <cell r="AA31" t="str">
            <v>B-3</v>
          </cell>
          <cell r="AB31" t="str">
            <v>B-4</v>
          </cell>
        </row>
        <row r="32">
          <cell r="D32" t="str">
            <v>(m)</v>
          </cell>
          <cell r="E32" t="str">
            <v>塗装施工区分</v>
          </cell>
          <cell r="O32" t="str">
            <v>（m）</v>
          </cell>
          <cell r="P32">
            <v>0.5</v>
          </cell>
          <cell r="Q32">
            <v>0.6</v>
          </cell>
          <cell r="R32">
            <v>0.8</v>
          </cell>
          <cell r="S32">
            <v>1</v>
          </cell>
          <cell r="T32">
            <v>1.2</v>
          </cell>
          <cell r="U32">
            <v>1.6</v>
          </cell>
          <cell r="V32" t="str">
            <v>GW25m/m</v>
          </cell>
        </row>
        <row r="33">
          <cell r="A33" t="str">
            <v>FS-1</v>
          </cell>
          <cell r="B33" t="str">
            <v>×</v>
          </cell>
          <cell r="D33">
            <v>0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700</v>
          </cell>
          <cell r="B34" t="str">
            <v>×</v>
          </cell>
          <cell r="C34">
            <v>700</v>
          </cell>
          <cell r="D34">
            <v>2.8</v>
          </cell>
          <cell r="E34" t="str">
            <v>B-1</v>
          </cell>
          <cell r="G34">
            <v>0.7</v>
          </cell>
          <cell r="H34">
            <v>1.8</v>
          </cell>
          <cell r="I34">
            <v>3.4</v>
          </cell>
          <cell r="J34">
            <v>1.2</v>
          </cell>
          <cell r="K34">
            <v>4.5</v>
          </cell>
          <cell r="L34">
            <v>3.5</v>
          </cell>
          <cell r="M34">
            <v>2.1</v>
          </cell>
          <cell r="N34">
            <v>10.199999999999999</v>
          </cell>
          <cell r="O34">
            <v>27.400000000000002</v>
          </cell>
          <cell r="P34" t="str">
            <v/>
          </cell>
          <cell r="Q34">
            <v>76.72</v>
          </cell>
          <cell r="R34" t="str">
            <v/>
          </cell>
          <cell r="S34" t="str">
            <v/>
          </cell>
          <cell r="T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76.72</v>
          </cell>
          <cell r="AA34" t="str">
            <v/>
          </cell>
          <cell r="AB34" t="str">
            <v/>
          </cell>
        </row>
        <row r="35">
          <cell r="A35">
            <v>700</v>
          </cell>
          <cell r="B35" t="str">
            <v>×</v>
          </cell>
          <cell r="C35">
            <v>700</v>
          </cell>
          <cell r="D35">
            <v>2.8</v>
          </cell>
          <cell r="E35" t="str">
            <v>B-3</v>
          </cell>
          <cell r="G35">
            <v>3</v>
          </cell>
          <cell r="O35">
            <v>3</v>
          </cell>
          <cell r="P35" t="str">
            <v/>
          </cell>
          <cell r="Q35">
            <v>8.3999999999999986</v>
          </cell>
          <cell r="R35" t="str">
            <v/>
          </cell>
          <cell r="S35" t="str">
            <v/>
          </cell>
          <cell r="T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>
            <v>8.3999999999999986</v>
          </cell>
          <cell r="AB35" t="str">
            <v/>
          </cell>
        </row>
        <row r="36">
          <cell r="A36">
            <v>700</v>
          </cell>
          <cell r="B36" t="str">
            <v>×</v>
          </cell>
          <cell r="C36">
            <v>550</v>
          </cell>
          <cell r="D36">
            <v>2.5</v>
          </cell>
          <cell r="E36" t="str">
            <v>B-1</v>
          </cell>
          <cell r="G36">
            <v>3.7</v>
          </cell>
          <cell r="O36">
            <v>3.7</v>
          </cell>
          <cell r="P36" t="str">
            <v/>
          </cell>
          <cell r="Q36">
            <v>9.25</v>
          </cell>
          <cell r="R36" t="str">
            <v/>
          </cell>
          <cell r="S36" t="str">
            <v/>
          </cell>
          <cell r="T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9.25</v>
          </cell>
          <cell r="AA36" t="str">
            <v/>
          </cell>
          <cell r="AB36" t="str">
            <v/>
          </cell>
        </row>
        <row r="37">
          <cell r="A37">
            <v>700</v>
          </cell>
          <cell r="B37" t="str">
            <v>×</v>
          </cell>
          <cell r="C37">
            <v>450</v>
          </cell>
          <cell r="D37">
            <v>2.2999999999999998</v>
          </cell>
          <cell r="E37" t="str">
            <v>B-1</v>
          </cell>
          <cell r="G37">
            <v>4.2</v>
          </cell>
          <cell r="O37">
            <v>4.2</v>
          </cell>
          <cell r="P37" t="str">
            <v/>
          </cell>
          <cell r="Q37">
            <v>9.66</v>
          </cell>
          <cell r="R37" t="str">
            <v/>
          </cell>
          <cell r="S37" t="str">
            <v/>
          </cell>
          <cell r="T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9.66</v>
          </cell>
          <cell r="AA37" t="str">
            <v/>
          </cell>
          <cell r="AB37" t="str">
            <v/>
          </cell>
        </row>
        <row r="38">
          <cell r="A38">
            <v>600</v>
          </cell>
          <cell r="B38" t="str">
            <v>×</v>
          </cell>
          <cell r="C38">
            <v>400</v>
          </cell>
          <cell r="D38">
            <v>2</v>
          </cell>
          <cell r="E38" t="str">
            <v>B-1</v>
          </cell>
          <cell r="G38">
            <v>5</v>
          </cell>
          <cell r="O38">
            <v>5</v>
          </cell>
          <cell r="P38" t="str">
            <v/>
          </cell>
          <cell r="Q38">
            <v>10</v>
          </cell>
          <cell r="R38" t="str">
            <v/>
          </cell>
          <cell r="S38" t="str">
            <v/>
          </cell>
          <cell r="T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10</v>
          </cell>
          <cell r="AA38" t="str">
            <v/>
          </cell>
          <cell r="AB38" t="str">
            <v/>
          </cell>
        </row>
        <row r="39">
          <cell r="A39">
            <v>400</v>
          </cell>
          <cell r="B39" t="str">
            <v>×</v>
          </cell>
          <cell r="C39">
            <v>350</v>
          </cell>
          <cell r="D39">
            <v>1.5</v>
          </cell>
          <cell r="E39" t="str">
            <v>B-1</v>
          </cell>
          <cell r="G39">
            <v>4.5</v>
          </cell>
          <cell r="O39">
            <v>4.5</v>
          </cell>
          <cell r="P39">
            <v>6.75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6.75</v>
          </cell>
          <cell r="AA39" t="str">
            <v/>
          </cell>
          <cell r="AB39" t="str">
            <v/>
          </cell>
        </row>
        <row r="40">
          <cell r="A40">
            <v>400</v>
          </cell>
          <cell r="B40" t="str">
            <v>×</v>
          </cell>
          <cell r="C40">
            <v>400</v>
          </cell>
          <cell r="D40">
            <v>1.6</v>
          </cell>
          <cell r="E40" t="str">
            <v>B-1</v>
          </cell>
          <cell r="G40">
            <v>0.8</v>
          </cell>
          <cell r="H40">
            <v>6.2</v>
          </cell>
          <cell r="I40">
            <v>2.8</v>
          </cell>
          <cell r="O40">
            <v>9.8000000000000007</v>
          </cell>
          <cell r="P40">
            <v>15.680000000000001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15.680000000000001</v>
          </cell>
          <cell r="AA40" t="str">
            <v/>
          </cell>
          <cell r="AB40" t="str">
            <v/>
          </cell>
        </row>
        <row r="41">
          <cell r="A41">
            <v>350</v>
          </cell>
          <cell r="B41" t="str">
            <v>×</v>
          </cell>
          <cell r="C41">
            <v>350</v>
          </cell>
          <cell r="D41">
            <v>1.4</v>
          </cell>
          <cell r="E41" t="str">
            <v>B-1</v>
          </cell>
          <cell r="G41">
            <v>5</v>
          </cell>
          <cell r="O41">
            <v>5</v>
          </cell>
          <cell r="P41">
            <v>7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7</v>
          </cell>
          <cell r="AA41" t="str">
            <v/>
          </cell>
          <cell r="AB41" t="str">
            <v/>
          </cell>
        </row>
        <row r="42">
          <cell r="A42">
            <v>300</v>
          </cell>
          <cell r="B42" t="str">
            <v>×</v>
          </cell>
          <cell r="C42">
            <v>300</v>
          </cell>
          <cell r="D42">
            <v>1.2</v>
          </cell>
          <cell r="E42" t="str">
            <v>B-1</v>
          </cell>
          <cell r="G42">
            <v>5</v>
          </cell>
          <cell r="O42">
            <v>5</v>
          </cell>
          <cell r="P42">
            <v>6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6</v>
          </cell>
          <cell r="AA42" t="str">
            <v/>
          </cell>
          <cell r="AB42" t="str">
            <v/>
          </cell>
        </row>
        <row r="43">
          <cell r="A43">
            <v>300</v>
          </cell>
          <cell r="B43" t="str">
            <v>×</v>
          </cell>
          <cell r="C43">
            <v>200</v>
          </cell>
          <cell r="D43">
            <v>1</v>
          </cell>
          <cell r="E43" t="str">
            <v>B-1</v>
          </cell>
          <cell r="G43">
            <v>4.4000000000000004</v>
          </cell>
          <cell r="O43">
            <v>4.4000000000000004</v>
          </cell>
          <cell r="P43">
            <v>4.4000000000000004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4.4000000000000004</v>
          </cell>
          <cell r="AA43" t="str">
            <v/>
          </cell>
          <cell r="AB43" t="str">
            <v/>
          </cell>
        </row>
        <row r="44">
          <cell r="B44" t="str">
            <v>×</v>
          </cell>
          <cell r="D44">
            <v>0</v>
          </cell>
          <cell r="O44">
            <v>0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×</v>
          </cell>
          <cell r="D45">
            <v>0</v>
          </cell>
          <cell r="O45">
            <v>0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FS-2</v>
          </cell>
          <cell r="B46" t="str">
            <v>×</v>
          </cell>
          <cell r="D46">
            <v>0</v>
          </cell>
          <cell r="O46">
            <v>0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400</v>
          </cell>
          <cell r="B47" t="str">
            <v>×</v>
          </cell>
          <cell r="C47">
            <v>400</v>
          </cell>
          <cell r="D47">
            <v>1.6</v>
          </cell>
          <cell r="E47" t="str">
            <v>B-1</v>
          </cell>
          <cell r="G47">
            <v>0.4</v>
          </cell>
          <cell r="H47">
            <v>1.7</v>
          </cell>
          <cell r="I47">
            <v>3.4</v>
          </cell>
          <cell r="J47">
            <v>1.2</v>
          </cell>
          <cell r="K47">
            <v>0.8</v>
          </cell>
          <cell r="L47">
            <v>1.7</v>
          </cell>
          <cell r="M47">
            <v>3</v>
          </cell>
          <cell r="N47">
            <v>2.7</v>
          </cell>
          <cell r="O47">
            <v>14.899999999999999</v>
          </cell>
          <cell r="P47">
            <v>23.84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23.84</v>
          </cell>
          <cell r="AA47" t="str">
            <v/>
          </cell>
          <cell r="AB47" t="str">
            <v/>
          </cell>
        </row>
        <row r="48">
          <cell r="A48">
            <v>400</v>
          </cell>
          <cell r="B48" t="str">
            <v>×</v>
          </cell>
          <cell r="C48">
            <v>400</v>
          </cell>
          <cell r="D48">
            <v>1.6</v>
          </cell>
          <cell r="E48" t="str">
            <v>A-1</v>
          </cell>
          <cell r="G48">
            <v>0.5</v>
          </cell>
          <cell r="H48">
            <v>3</v>
          </cell>
          <cell r="O48">
            <v>3.5</v>
          </cell>
          <cell r="P48">
            <v>5.6000000000000005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V48">
            <v>5.6000000000000005</v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A49">
            <v>350</v>
          </cell>
          <cell r="B49" t="str">
            <v>×</v>
          </cell>
          <cell r="C49">
            <v>300</v>
          </cell>
          <cell r="D49">
            <v>1.3</v>
          </cell>
          <cell r="E49" t="str">
            <v>A-1</v>
          </cell>
          <cell r="G49">
            <v>5</v>
          </cell>
          <cell r="O49">
            <v>5</v>
          </cell>
          <cell r="P49">
            <v>6.5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V49">
            <v>6.5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A50">
            <v>300</v>
          </cell>
          <cell r="B50" t="str">
            <v>×</v>
          </cell>
          <cell r="C50">
            <v>200</v>
          </cell>
          <cell r="D50">
            <v>1</v>
          </cell>
          <cell r="E50" t="str">
            <v>A-1</v>
          </cell>
          <cell r="G50">
            <v>4.4000000000000004</v>
          </cell>
          <cell r="O50">
            <v>4.4000000000000004</v>
          </cell>
          <cell r="P50">
            <v>4.4000000000000004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V50">
            <v>4.4000000000000004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A51">
            <v>400</v>
          </cell>
          <cell r="B51" t="str">
            <v>×</v>
          </cell>
          <cell r="C51">
            <v>400</v>
          </cell>
          <cell r="D51">
            <v>1.6</v>
          </cell>
          <cell r="E51" t="str">
            <v>B-1</v>
          </cell>
          <cell r="F51" t="str">
            <v>1.6t</v>
          </cell>
          <cell r="G51">
            <v>1</v>
          </cell>
          <cell r="O51">
            <v>1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1.6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1.6</v>
          </cell>
          <cell r="AA51" t="str">
            <v/>
          </cell>
          <cell r="AB51" t="str">
            <v/>
          </cell>
        </row>
        <row r="52">
          <cell r="B52" t="str">
            <v>×</v>
          </cell>
          <cell r="D52">
            <v>0</v>
          </cell>
          <cell r="O52">
            <v>0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FS-3</v>
          </cell>
          <cell r="B53" t="str">
            <v>×</v>
          </cell>
          <cell r="D53">
            <v>0</v>
          </cell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350</v>
          </cell>
          <cell r="B54" t="str">
            <v>×</v>
          </cell>
          <cell r="C54">
            <v>350</v>
          </cell>
          <cell r="D54">
            <v>1.4</v>
          </cell>
          <cell r="E54" t="str">
            <v>B-1</v>
          </cell>
          <cell r="G54">
            <v>0.4</v>
          </cell>
          <cell r="H54">
            <v>0.8</v>
          </cell>
          <cell r="I54">
            <v>1</v>
          </cell>
          <cell r="J54">
            <v>1</v>
          </cell>
          <cell r="K54">
            <v>1.2</v>
          </cell>
          <cell r="L54">
            <v>3.4</v>
          </cell>
          <cell r="M54">
            <v>3</v>
          </cell>
          <cell r="O54">
            <v>10.8</v>
          </cell>
          <cell r="P54">
            <v>15.12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15.12</v>
          </cell>
          <cell r="AA54" t="str">
            <v/>
          </cell>
          <cell r="AB54" t="str">
            <v/>
          </cell>
        </row>
        <row r="55">
          <cell r="B55" t="str">
            <v>×</v>
          </cell>
          <cell r="D55">
            <v>0</v>
          </cell>
          <cell r="O55">
            <v>0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×</v>
          </cell>
          <cell r="D56">
            <v>0</v>
          </cell>
          <cell r="O56">
            <v>0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×</v>
          </cell>
          <cell r="D57">
            <v>0</v>
          </cell>
          <cell r="O57">
            <v>0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×</v>
          </cell>
          <cell r="D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×</v>
          </cell>
          <cell r="D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×</v>
          </cell>
          <cell r="D60">
            <v>0</v>
          </cell>
          <cell r="O60">
            <v>0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×</v>
          </cell>
          <cell r="D61">
            <v>0</v>
          </cell>
          <cell r="O61">
            <v>0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×</v>
          </cell>
          <cell r="D62">
            <v>0</v>
          </cell>
          <cell r="O62">
            <v>0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×</v>
          </cell>
          <cell r="D63">
            <v>0</v>
          </cell>
          <cell r="O63">
            <v>0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95.29</v>
          </cell>
          <cell r="Q64">
            <v>114.03</v>
          </cell>
          <cell r="R64">
            <v>0</v>
          </cell>
          <cell r="S64">
            <v>0</v>
          </cell>
          <cell r="T64">
            <v>0</v>
          </cell>
          <cell r="U64">
            <v>1.6</v>
          </cell>
          <cell r="V64">
            <v>16.5</v>
          </cell>
          <cell r="W64">
            <v>0</v>
          </cell>
          <cell r="X64">
            <v>0</v>
          </cell>
          <cell r="Y64">
            <v>0</v>
          </cell>
          <cell r="Z64">
            <v>186.02</v>
          </cell>
          <cell r="AA64">
            <v>8.3999999999999986</v>
          </cell>
          <cell r="AB64">
            <v>0</v>
          </cell>
        </row>
        <row r="65">
          <cell r="G65" t="str">
            <v>計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土工"/>
      <sheetName val="躯集"/>
      <sheetName val="階別"/>
      <sheetName val="FO"/>
      <sheetName val="FS"/>
      <sheetName val="FG"/>
      <sheetName val="CO"/>
      <sheetName val="GA"/>
      <sheetName val="BE"/>
      <sheetName val="SL"/>
      <sheetName val="WA"/>
      <sheetName val="ST"/>
      <sheetName val="EX"/>
      <sheetName val="SLV"/>
      <sheetName val="鉄集"/>
      <sheetName val="鉄調"/>
      <sheetName val="鋼材"/>
      <sheetName val="仕集"/>
      <sheetName val="外部"/>
      <sheetName val="内部"/>
      <sheetName val="項目"/>
      <sheetName val="建集"/>
      <sheetName val="ｱﾙﾐ"/>
      <sheetName val="鋼建"/>
      <sheetName val="木建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2">
          <cell r="K2" t="str">
            <v>HB2</v>
          </cell>
          <cell r="L2" t="str">
            <v>HT2</v>
          </cell>
          <cell r="M2" t="str">
            <v>HL2</v>
          </cell>
          <cell r="N2" t="str">
            <v>F2</v>
          </cell>
          <cell r="O2" t="str">
            <v>F1</v>
          </cell>
        </row>
        <row r="5">
          <cell r="K5">
            <v>1.1499999999999999</v>
          </cell>
          <cell r="L5">
            <v>1.21</v>
          </cell>
          <cell r="M5">
            <v>1.06</v>
          </cell>
          <cell r="N5">
            <v>0.5</v>
          </cell>
          <cell r="O5">
            <v>0.45</v>
          </cell>
        </row>
        <row r="6">
          <cell r="B6" t="str">
            <v>A1</v>
          </cell>
          <cell r="C6" t="str">
            <v>AB-M22</v>
          </cell>
          <cell r="D6" t="str">
            <v xml:space="preserve"> L=900</v>
          </cell>
          <cell r="K6">
            <v>1.99</v>
          </cell>
          <cell r="L6">
            <v>1.67</v>
          </cell>
          <cell r="M6">
            <v>1.71</v>
          </cell>
          <cell r="N6">
            <v>0.89</v>
          </cell>
          <cell r="O6">
            <v>0.7</v>
          </cell>
        </row>
        <row r="7">
          <cell r="B7" t="str">
            <v>BS1</v>
          </cell>
          <cell r="C7" t="str">
            <v>ﾍﾞｰｽﾓﾙﾀﾙ</v>
          </cell>
          <cell r="D7" t="str">
            <v>400x400</v>
          </cell>
          <cell r="K7">
            <v>2.5</v>
          </cell>
          <cell r="L7">
            <v>2.2000000000000002</v>
          </cell>
          <cell r="M7">
            <v>2.2200000000000002</v>
          </cell>
          <cell r="N7">
            <v>1.39</v>
          </cell>
          <cell r="O7">
            <v>1</v>
          </cell>
        </row>
        <row r="8">
          <cell r="K8">
            <v>3.06</v>
          </cell>
          <cell r="L8">
            <v>3.27</v>
          </cell>
          <cell r="M8">
            <v>3.3</v>
          </cell>
          <cell r="N8">
            <v>1.39</v>
          </cell>
          <cell r="O8">
            <v>1.36</v>
          </cell>
        </row>
        <row r="9">
          <cell r="B9" t="str">
            <v>P6</v>
          </cell>
          <cell r="C9" t="str">
            <v>PL-6</v>
          </cell>
          <cell r="E9">
            <v>47.1</v>
          </cell>
          <cell r="F9">
            <v>21.23</v>
          </cell>
          <cell r="K9">
            <v>3.36</v>
          </cell>
          <cell r="L9">
            <v>3.66</v>
          </cell>
          <cell r="M9">
            <v>3.66</v>
          </cell>
          <cell r="N9">
            <v>2</v>
          </cell>
          <cell r="O9">
            <v>1.78</v>
          </cell>
        </row>
        <row r="10">
          <cell r="B10" t="str">
            <v>P9</v>
          </cell>
          <cell r="C10" t="str">
            <v>PL-9</v>
          </cell>
          <cell r="E10">
            <v>70.650000000000006</v>
          </cell>
          <cell r="F10">
            <v>14.15</v>
          </cell>
          <cell r="K10">
            <v>3.7</v>
          </cell>
          <cell r="L10">
            <v>4.12</v>
          </cell>
          <cell r="M10">
            <v>4.08</v>
          </cell>
          <cell r="N10">
            <v>2.72</v>
          </cell>
          <cell r="O10">
            <v>2.25</v>
          </cell>
        </row>
        <row r="11">
          <cell r="B11" t="str">
            <v>P12</v>
          </cell>
          <cell r="C11" t="str">
            <v>PL-12</v>
          </cell>
          <cell r="E11">
            <v>94.2</v>
          </cell>
          <cell r="F11">
            <v>10.62</v>
          </cell>
          <cell r="K11">
            <v>6.09</v>
          </cell>
          <cell r="L11">
            <v>6.79</v>
          </cell>
          <cell r="M11">
            <v>6.7</v>
          </cell>
          <cell r="N11">
            <v>2.72</v>
          </cell>
          <cell r="O11">
            <v>2.78</v>
          </cell>
        </row>
        <row r="12">
          <cell r="B12" t="str">
            <v>P22</v>
          </cell>
          <cell r="C12" t="str">
            <v>PL-22</v>
          </cell>
          <cell r="E12">
            <v>172.7</v>
          </cell>
          <cell r="F12">
            <v>5.79</v>
          </cell>
          <cell r="K12">
            <v>6.52</v>
          </cell>
          <cell r="L12">
            <v>7.39</v>
          </cell>
          <cell r="M12">
            <v>7.23</v>
          </cell>
          <cell r="N12">
            <v>3.56</v>
          </cell>
          <cell r="O12">
            <v>3.36</v>
          </cell>
        </row>
        <row r="13">
          <cell r="B13" t="str">
            <v>P16C</v>
          </cell>
          <cell r="C13" t="str">
            <v>PL-16</v>
          </cell>
          <cell r="E13">
            <v>125.6</v>
          </cell>
          <cell r="F13">
            <v>7.96</v>
          </cell>
          <cell r="K13">
            <v>7</v>
          </cell>
          <cell r="L13">
            <v>8.0399999999999991</v>
          </cell>
          <cell r="M13">
            <v>7.81</v>
          </cell>
          <cell r="N13">
            <v>4.5</v>
          </cell>
          <cell r="O13">
            <v>4</v>
          </cell>
        </row>
        <row r="14">
          <cell r="B14" t="str">
            <v>P19C</v>
          </cell>
          <cell r="C14" t="str">
            <v>PL-19</v>
          </cell>
          <cell r="E14">
            <v>149.19999999999999</v>
          </cell>
          <cell r="F14">
            <v>6.7</v>
          </cell>
          <cell r="K14">
            <v>8.06</v>
          </cell>
          <cell r="L14">
            <v>8.75</v>
          </cell>
          <cell r="M14">
            <v>8.69</v>
          </cell>
          <cell r="N14">
            <v>5.56</v>
          </cell>
          <cell r="O14">
            <v>4.6900000000000004</v>
          </cell>
        </row>
        <row r="15">
          <cell r="K15">
            <v>8.65</v>
          </cell>
          <cell r="L15">
            <v>9.51</v>
          </cell>
          <cell r="M15">
            <v>9.3800000000000008</v>
          </cell>
          <cell r="N15">
            <v>5.56</v>
          </cell>
          <cell r="O15">
            <v>5.44</v>
          </cell>
        </row>
        <row r="16">
          <cell r="B16" t="str">
            <v>H6</v>
          </cell>
          <cell r="C16" t="str">
            <v>H-200x100</v>
          </cell>
          <cell r="D16" t="str">
            <v>x5.5x8</v>
          </cell>
          <cell r="E16">
            <v>20.9</v>
          </cell>
          <cell r="F16">
            <v>36.15</v>
          </cell>
          <cell r="G16">
            <v>47</v>
          </cell>
          <cell r="H16">
            <v>184</v>
          </cell>
          <cell r="K16">
            <v>9.3000000000000007</v>
          </cell>
          <cell r="L16">
            <v>10.34</v>
          </cell>
          <cell r="M16">
            <v>10.11</v>
          </cell>
          <cell r="N16">
            <v>6.72</v>
          </cell>
          <cell r="O16">
            <v>6.25</v>
          </cell>
        </row>
        <row r="17">
          <cell r="B17" t="str">
            <v>H10</v>
          </cell>
          <cell r="C17" t="str">
            <v>H-300x150</v>
          </cell>
          <cell r="D17" t="str">
            <v>x6.5x9</v>
          </cell>
          <cell r="E17">
            <v>36.700000000000003</v>
          </cell>
          <cell r="F17">
            <v>31.74</v>
          </cell>
          <cell r="G17">
            <v>72</v>
          </cell>
          <cell r="H17">
            <v>282</v>
          </cell>
          <cell r="K17">
            <v>9.99</v>
          </cell>
          <cell r="L17">
            <v>11.22</v>
          </cell>
          <cell r="M17">
            <v>10.9</v>
          </cell>
          <cell r="N17">
            <v>8</v>
          </cell>
          <cell r="O17">
            <v>7.11</v>
          </cell>
        </row>
        <row r="18">
          <cell r="B18" t="str">
            <v>H14</v>
          </cell>
          <cell r="C18" t="str">
            <v>H-400x200</v>
          </cell>
          <cell r="D18" t="str">
            <v>x8x13</v>
          </cell>
          <cell r="E18">
            <v>66</v>
          </cell>
          <cell r="F18">
            <v>23.58</v>
          </cell>
          <cell r="G18">
            <v>96</v>
          </cell>
          <cell r="H18">
            <v>374</v>
          </cell>
          <cell r="K18">
            <v>10.72</v>
          </cell>
          <cell r="L18">
            <v>12.16</v>
          </cell>
          <cell r="M18">
            <v>11.73</v>
          </cell>
          <cell r="N18">
            <v>3.98</v>
          </cell>
          <cell r="O18">
            <v>8.0299999999999994</v>
          </cell>
        </row>
        <row r="19">
          <cell r="B19" t="str">
            <v>□47</v>
          </cell>
          <cell r="C19" t="str">
            <v>□-250x250</v>
          </cell>
          <cell r="D19" t="str">
            <v>x12</v>
          </cell>
          <cell r="E19">
            <v>86.8</v>
          </cell>
          <cell r="F19">
            <v>11.05</v>
          </cell>
          <cell r="K19">
            <v>11.5</v>
          </cell>
          <cell r="L19">
            <v>13.15</v>
          </cell>
          <cell r="M19">
            <v>12.6</v>
          </cell>
          <cell r="N19">
            <v>4.8099999999999996</v>
          </cell>
          <cell r="O19">
            <v>9</v>
          </cell>
        </row>
        <row r="20">
          <cell r="B20" t="str">
            <v>□48</v>
          </cell>
          <cell r="C20" t="str">
            <v>□-250x250</v>
          </cell>
          <cell r="D20" t="str">
            <v>x16</v>
          </cell>
          <cell r="E20">
            <v>112</v>
          </cell>
          <cell r="F20">
            <v>11.05</v>
          </cell>
          <cell r="K20">
            <v>12.33</v>
          </cell>
          <cell r="L20">
            <v>14.21</v>
          </cell>
          <cell r="M20">
            <v>13.52</v>
          </cell>
          <cell r="N20">
            <v>4.8099999999999996</v>
          </cell>
          <cell r="O20">
            <v>10</v>
          </cell>
        </row>
        <row r="21">
          <cell r="K21">
            <v>14.44</v>
          </cell>
          <cell r="L21">
            <v>15.04</v>
          </cell>
          <cell r="M21">
            <v>14.49</v>
          </cell>
          <cell r="N21">
            <v>5.73</v>
          </cell>
          <cell r="O21">
            <v>11.1</v>
          </cell>
        </row>
        <row r="22">
          <cell r="B22" t="str">
            <v>L9</v>
          </cell>
          <cell r="C22" t="str">
            <v>L-50x50</v>
          </cell>
          <cell r="D22" t="str">
            <v>x6</v>
          </cell>
          <cell r="E22">
            <v>4.43</v>
          </cell>
          <cell r="F22">
            <v>43.57</v>
          </cell>
          <cell r="K22">
            <v>16.02</v>
          </cell>
          <cell r="L22">
            <v>16</v>
          </cell>
          <cell r="M22">
            <v>15.64</v>
          </cell>
          <cell r="N22">
            <v>6.72</v>
          </cell>
          <cell r="O22">
            <v>12.3</v>
          </cell>
        </row>
        <row r="23">
          <cell r="B23" t="str">
            <v>L14</v>
          </cell>
          <cell r="C23" t="str">
            <v>L-65x65</v>
          </cell>
          <cell r="D23" t="str">
            <v>x8</v>
          </cell>
          <cell r="E23">
            <v>7.66</v>
          </cell>
          <cell r="F23">
            <v>32.770000000000003</v>
          </cell>
          <cell r="K23">
            <v>16.88</v>
          </cell>
          <cell r="L23">
            <v>17</v>
          </cell>
          <cell r="M23">
            <v>16.54</v>
          </cell>
          <cell r="N23">
            <v>6.72</v>
          </cell>
          <cell r="O23">
            <v>13.4</v>
          </cell>
        </row>
        <row r="24">
          <cell r="K24">
            <v>17.77</v>
          </cell>
          <cell r="L24">
            <v>18.03</v>
          </cell>
          <cell r="M24">
            <v>17.47</v>
          </cell>
          <cell r="N24">
            <v>7.79</v>
          </cell>
          <cell r="O24">
            <v>14.7</v>
          </cell>
        </row>
        <row r="25">
          <cell r="B25" t="str">
            <v>THT17</v>
          </cell>
          <cell r="C25" t="str">
            <v>HTB-M20</v>
          </cell>
          <cell r="D25" t="str">
            <v xml:space="preserve"> L=45</v>
          </cell>
          <cell r="E25">
            <v>0.32800000000000001</v>
          </cell>
          <cell r="K25">
            <v>18.7</v>
          </cell>
          <cell r="L25">
            <v>19.11</v>
          </cell>
          <cell r="M25">
            <v>18.43</v>
          </cell>
          <cell r="N25">
            <v>7.79</v>
          </cell>
          <cell r="O25">
            <v>16</v>
          </cell>
        </row>
        <row r="26">
          <cell r="B26" t="str">
            <v>THT18</v>
          </cell>
          <cell r="C26" t="str">
            <v>HTB-M20</v>
          </cell>
          <cell r="D26" t="str">
            <v xml:space="preserve"> L=50</v>
          </cell>
          <cell r="E26">
            <v>0.34100000000000003</v>
          </cell>
          <cell r="K26">
            <v>19.649999999999999</v>
          </cell>
          <cell r="L26">
            <v>20.22</v>
          </cell>
          <cell r="M26">
            <v>19.43</v>
          </cell>
          <cell r="N26">
            <v>8.9499999999999993</v>
          </cell>
          <cell r="O26">
            <v>17.399999999999999</v>
          </cell>
        </row>
        <row r="27">
          <cell r="B27" t="str">
            <v>THT19</v>
          </cell>
          <cell r="C27" t="str">
            <v>HTB-M20</v>
          </cell>
          <cell r="D27" t="str">
            <v xml:space="preserve"> L=55</v>
          </cell>
          <cell r="E27">
            <v>0.35399999999999998</v>
          </cell>
          <cell r="K27">
            <v>20.64</v>
          </cell>
          <cell r="L27">
            <v>21.37</v>
          </cell>
          <cell r="M27">
            <v>20.45</v>
          </cell>
          <cell r="N27">
            <v>10.18</v>
          </cell>
          <cell r="O27">
            <v>18.7</v>
          </cell>
        </row>
        <row r="28">
          <cell r="B28" t="str">
            <v>THT20</v>
          </cell>
          <cell r="C28" t="str">
            <v>HTB-M20</v>
          </cell>
          <cell r="D28" t="str">
            <v xml:space="preserve"> L=60</v>
          </cell>
          <cell r="E28">
            <v>0.36699999999999999</v>
          </cell>
          <cell r="K28">
            <v>21.66</v>
          </cell>
          <cell r="L28">
            <v>22.55</v>
          </cell>
          <cell r="M28">
            <v>21.5</v>
          </cell>
          <cell r="N28">
            <v>10.18</v>
          </cell>
          <cell r="O28">
            <v>20.2</v>
          </cell>
        </row>
        <row r="29">
          <cell r="B29" t="str">
            <v>THT21</v>
          </cell>
          <cell r="C29" t="str">
            <v>HTB-M20</v>
          </cell>
          <cell r="D29" t="str">
            <v xml:space="preserve"> L=65</v>
          </cell>
          <cell r="E29">
            <v>0.38</v>
          </cell>
          <cell r="K29">
            <v>22.71</v>
          </cell>
          <cell r="L29">
            <v>23.77</v>
          </cell>
          <cell r="M29">
            <v>22.58</v>
          </cell>
          <cell r="N29">
            <v>11.49</v>
          </cell>
          <cell r="O29">
            <v>21.8</v>
          </cell>
        </row>
        <row r="30">
          <cell r="B30" t="str">
            <v>THT22</v>
          </cell>
          <cell r="C30" t="str">
            <v>HTB-M20</v>
          </cell>
          <cell r="D30" t="str">
            <v xml:space="preserve"> L=70</v>
          </cell>
          <cell r="E30">
            <v>0.39300000000000002</v>
          </cell>
          <cell r="K30">
            <v>23.79</v>
          </cell>
          <cell r="L30">
            <v>25.03</v>
          </cell>
          <cell r="M30">
            <v>23.69</v>
          </cell>
          <cell r="N30">
            <v>11.49</v>
          </cell>
          <cell r="O30">
            <v>23.3</v>
          </cell>
        </row>
        <row r="31">
          <cell r="B31" t="str">
            <v>DS1</v>
          </cell>
          <cell r="C31" t="str">
            <v>ﾃﾞｯｷﾌﾟﾚｰﾄ</v>
          </cell>
          <cell r="D31" t="str">
            <v>EZ-50-1.2</v>
          </cell>
          <cell r="E31">
            <v>13.4</v>
          </cell>
          <cell r="F31">
            <v>111</v>
          </cell>
          <cell r="K31">
            <v>24.91</v>
          </cell>
          <cell r="L31">
            <v>26.32</v>
          </cell>
          <cell r="M31">
            <v>24.82</v>
          </cell>
          <cell r="N31">
            <v>12.88</v>
          </cell>
          <cell r="O31">
            <v>25</v>
          </cell>
        </row>
        <row r="32">
          <cell r="B32" t="str">
            <v>DS2</v>
          </cell>
          <cell r="C32" t="str">
            <v>ﾃﾞｯｷ流止め</v>
          </cell>
          <cell r="D32" t="str">
            <v>H130</v>
          </cell>
          <cell r="K32">
            <v>26.05</v>
          </cell>
          <cell r="L32">
            <v>27.66</v>
          </cell>
          <cell r="M32">
            <v>25.99</v>
          </cell>
          <cell r="N32">
            <v>12.88</v>
          </cell>
        </row>
        <row r="33">
          <cell r="B33" t="str">
            <v>KS</v>
          </cell>
          <cell r="C33" t="str">
            <v>検査</v>
          </cell>
          <cell r="K33">
            <v>27.23</v>
          </cell>
          <cell r="L33">
            <v>29.03</v>
          </cell>
          <cell r="M33">
            <v>27.19</v>
          </cell>
          <cell r="N33">
            <v>14.35</v>
          </cell>
        </row>
        <row r="34">
          <cell r="B34" t="str">
            <v>W</v>
          </cell>
          <cell r="C34" t="str">
            <v>工場溶接</v>
          </cell>
          <cell r="D34" t="str">
            <v>6㎜換算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価管理表"/>
      <sheetName val="業者コード表"/>
      <sheetName val="調達依頼書 (a社)"/>
      <sheetName val="a社(Fax-01) "/>
      <sheetName val="調達依頼書 (b社)"/>
      <sheetName val="b社(Fax-01)  "/>
      <sheetName val="調達依頼書 (c社)"/>
      <sheetName val="c社(Fax-01) "/>
      <sheetName val="使用方法説明書"/>
      <sheetName val="業社検索"/>
      <sheetName val="宛名印刷"/>
      <sheetName val="業社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0</v>
          </cell>
          <cell r="C2" t="str">
            <v>833700</v>
          </cell>
          <cell r="D2" t="str">
            <v>アーチ</v>
          </cell>
        </row>
        <row r="3">
          <cell r="C3" t="str">
            <v>017300</v>
          </cell>
          <cell r="D3" t="str">
            <v>アーバン・エンジニアーズ㈱</v>
          </cell>
        </row>
        <row r="4">
          <cell r="C4" t="str">
            <v>808500</v>
          </cell>
          <cell r="D4" t="str">
            <v>アール建築企画</v>
          </cell>
        </row>
        <row r="5">
          <cell r="C5" t="str">
            <v>046500</v>
          </cell>
          <cell r="D5" t="str">
            <v>アイアン・フォト</v>
          </cell>
        </row>
        <row r="6">
          <cell r="C6" t="str">
            <v>011400</v>
          </cell>
          <cell r="D6" t="str">
            <v>アイ・エイチ・アイ・マリン　東京支店</v>
          </cell>
        </row>
        <row r="7">
          <cell r="C7" t="str">
            <v>057300</v>
          </cell>
          <cell r="D7" t="str">
            <v>ＩＮＧ商事㈱</v>
          </cell>
        </row>
        <row r="8">
          <cell r="C8" t="str">
            <v>032600</v>
          </cell>
          <cell r="D8" t="str">
            <v>ＩＭＶ㈱</v>
          </cell>
        </row>
        <row r="9">
          <cell r="C9" t="str">
            <v>813800</v>
          </cell>
          <cell r="D9" t="str">
            <v>相生電気㈱　群馬営業所</v>
          </cell>
        </row>
        <row r="10">
          <cell r="C10" t="str">
            <v>A07800</v>
          </cell>
          <cell r="D10" t="str">
            <v>アイオーデータ機器</v>
          </cell>
        </row>
        <row r="11">
          <cell r="C11" t="str">
            <v>018300</v>
          </cell>
          <cell r="D11" t="str">
            <v>愛研化工機</v>
          </cell>
        </row>
        <row r="153">
          <cell r="B153">
            <v>0</v>
          </cell>
          <cell r="C153" t="str">
            <v>796000</v>
          </cell>
          <cell r="D153" t="str">
            <v>イーアイエンジニアリング㈱</v>
          </cell>
        </row>
        <row r="154">
          <cell r="C154" t="str">
            <v>866300</v>
          </cell>
          <cell r="D154" t="str">
            <v>イーエス</v>
          </cell>
        </row>
        <row r="155">
          <cell r="C155" t="str">
            <v>815500</v>
          </cell>
          <cell r="D155" t="str">
            <v>イーエムピー</v>
          </cell>
        </row>
        <row r="156">
          <cell r="C156" t="str">
            <v>027700</v>
          </cell>
          <cell r="D156" t="str">
            <v>飯尾電機</v>
          </cell>
        </row>
        <row r="157">
          <cell r="C157" t="str">
            <v>024800</v>
          </cell>
          <cell r="D157" t="str">
            <v>飯田製作所</v>
          </cell>
        </row>
        <row r="158">
          <cell r="C158" t="str">
            <v>791200</v>
          </cell>
          <cell r="D158" t="str">
            <v>飯塚ゴム工業㈱</v>
          </cell>
        </row>
        <row r="159">
          <cell r="C159" t="str">
            <v>864300</v>
          </cell>
          <cell r="D159" t="str">
            <v>飯羽機工㈱</v>
          </cell>
        </row>
        <row r="160">
          <cell r="C160" t="str">
            <v>A15900</v>
          </cell>
          <cell r="D160" t="str">
            <v>飯山電機㈱</v>
          </cell>
        </row>
        <row r="161">
          <cell r="C161" t="str">
            <v>053800</v>
          </cell>
          <cell r="D161" t="str">
            <v>碇工業所</v>
          </cell>
        </row>
        <row r="270">
          <cell r="B270">
            <v>0</v>
          </cell>
          <cell r="C270" t="str">
            <v>842300</v>
          </cell>
          <cell r="D270" t="str">
            <v>㈱ウエイクフィールド</v>
          </cell>
        </row>
        <row r="271">
          <cell r="C271" t="str">
            <v>825600</v>
          </cell>
          <cell r="D271" t="str">
            <v>㈱植木組</v>
          </cell>
        </row>
        <row r="272">
          <cell r="C272" t="str">
            <v>042800</v>
          </cell>
          <cell r="D272" t="str">
            <v>ウエスターン・トレーディング㈱</v>
          </cell>
        </row>
        <row r="273">
          <cell r="C273" t="str">
            <v>041900</v>
          </cell>
          <cell r="D273" t="str">
            <v>㈱ウエダ産業</v>
          </cell>
        </row>
        <row r="274">
          <cell r="C274" t="str">
            <v>057900</v>
          </cell>
          <cell r="D274" t="str">
            <v>上田石灰製造㈱</v>
          </cell>
        </row>
        <row r="275">
          <cell r="C275" t="str">
            <v>793400</v>
          </cell>
          <cell r="D275" t="str">
            <v>㈱植田鉄工所</v>
          </cell>
        </row>
        <row r="276">
          <cell r="C276" t="str">
            <v>043200</v>
          </cell>
          <cell r="D276" t="str">
            <v>㈱植田電機</v>
          </cell>
        </row>
        <row r="277">
          <cell r="C277" t="str">
            <v>A17200</v>
          </cell>
          <cell r="D277" t="str">
            <v>植田歯車㈱</v>
          </cell>
        </row>
        <row r="305">
          <cell r="B305">
            <v>0</v>
          </cell>
          <cell r="C305" t="str">
            <v>841500</v>
          </cell>
          <cell r="D305" t="str">
            <v>エイ・エス・アイ㈱</v>
          </cell>
        </row>
        <row r="306">
          <cell r="C306" t="str">
            <v>066200</v>
          </cell>
          <cell r="D306" t="str">
            <v>エイエム計測㈱</v>
          </cell>
        </row>
        <row r="307">
          <cell r="C307" t="str">
            <v>885600</v>
          </cell>
          <cell r="D307" t="str">
            <v>㈱エイケンサービス</v>
          </cell>
        </row>
        <row r="308">
          <cell r="C308" t="str">
            <v>817400</v>
          </cell>
          <cell r="D308" t="str">
            <v>栄光技研㈲</v>
          </cell>
        </row>
        <row r="309">
          <cell r="C309" t="str">
            <v>A19500</v>
          </cell>
          <cell r="D309" t="str">
            <v>永幸計器㈱</v>
          </cell>
        </row>
        <row r="310">
          <cell r="C310" t="str">
            <v>856500</v>
          </cell>
          <cell r="D310" t="str">
            <v>㈱栄工社</v>
          </cell>
        </row>
        <row r="311">
          <cell r="C311" t="str">
            <v>795300</v>
          </cell>
          <cell r="D311" t="str">
            <v>㈱エイコープリント</v>
          </cell>
        </row>
        <row r="312">
          <cell r="C312" t="str">
            <v>801800</v>
          </cell>
          <cell r="D312" t="str">
            <v>栄水エンジニアリング㈱</v>
          </cell>
        </row>
        <row r="426">
          <cell r="B426">
            <v>0</v>
          </cell>
          <cell r="C426" t="str">
            <v>083400</v>
          </cell>
          <cell r="D426" t="str">
            <v>オイレス工業㈱</v>
          </cell>
        </row>
        <row r="540">
          <cell r="B540">
            <v>0</v>
          </cell>
          <cell r="C540" t="str">
            <v>111800</v>
          </cell>
          <cell r="D540" t="str">
            <v>ガイオ・テクノロジー㈱</v>
          </cell>
        </row>
        <row r="668">
          <cell r="B668">
            <v>0</v>
          </cell>
          <cell r="C668" t="str">
            <v>837300</v>
          </cell>
          <cell r="D668" t="str">
            <v>㈱キーエンス</v>
          </cell>
        </row>
        <row r="785">
          <cell r="B785">
            <v>0</v>
          </cell>
          <cell r="C785" t="str">
            <v>144400</v>
          </cell>
          <cell r="D785" t="str">
            <v>㈲空間デザイン研究所</v>
          </cell>
        </row>
        <row r="855">
          <cell r="B855">
            <v>0</v>
          </cell>
        </row>
        <row r="878">
          <cell r="B878">
            <v>0</v>
          </cell>
        </row>
        <row r="1020">
          <cell r="B1020">
            <v>0</v>
          </cell>
        </row>
        <row r="1192">
          <cell r="B1192">
            <v>0</v>
          </cell>
        </row>
        <row r="1374">
          <cell r="B1374">
            <v>0</v>
          </cell>
        </row>
        <row r="1443">
          <cell r="B1443">
            <v>0</v>
          </cell>
        </row>
        <row r="1496">
          <cell r="B1496">
            <v>0</v>
          </cell>
        </row>
        <row r="1513">
          <cell r="B1513">
            <v>0</v>
          </cell>
        </row>
        <row r="1732">
          <cell r="B1732">
            <v>0</v>
          </cell>
        </row>
        <row r="1783">
          <cell r="B1783">
            <v>0</v>
          </cell>
        </row>
        <row r="1816">
          <cell r="B1816">
            <v>0</v>
          </cell>
        </row>
        <row r="1869">
          <cell r="B1869">
            <v>0</v>
          </cell>
        </row>
        <row r="2112">
          <cell r="B2112">
            <v>0</v>
          </cell>
        </row>
        <row r="2185">
          <cell r="B2185">
            <v>0</v>
          </cell>
        </row>
        <row r="2477">
          <cell r="B2477">
            <v>0</v>
          </cell>
        </row>
        <row r="2479">
          <cell r="B2479">
            <v>0</v>
          </cell>
        </row>
        <row r="2485">
          <cell r="B2485">
            <v>0</v>
          </cell>
        </row>
        <row r="2494">
          <cell r="B2494">
            <v>0</v>
          </cell>
        </row>
        <row r="2553">
          <cell r="B2553">
            <v>0</v>
          </cell>
        </row>
        <row r="2617">
          <cell r="B2617">
            <v>0</v>
          </cell>
        </row>
        <row r="2753">
          <cell r="B2753">
            <v>0</v>
          </cell>
        </row>
        <row r="2772">
          <cell r="B2772">
            <v>0</v>
          </cell>
        </row>
        <row r="2827">
          <cell r="B2827">
            <v>0</v>
          </cell>
        </row>
        <row r="2931">
          <cell r="B2931">
            <v>0</v>
          </cell>
        </row>
        <row r="3027">
          <cell r="B3027">
            <v>0</v>
          </cell>
        </row>
        <row r="3048">
          <cell r="B3048">
            <v>0</v>
          </cell>
        </row>
        <row r="3076">
          <cell r="B3076">
            <v>0</v>
          </cell>
        </row>
        <row r="3100">
          <cell r="B3100">
            <v>0</v>
          </cell>
        </row>
        <row r="3172">
          <cell r="B3172">
            <v>0</v>
          </cell>
        </row>
        <row r="3197">
          <cell r="B3197">
            <v>0</v>
          </cell>
        </row>
        <row r="3247">
          <cell r="B3247">
            <v>0</v>
          </cell>
        </row>
        <row r="3258">
          <cell r="B3258">
            <v>0</v>
          </cell>
        </row>
        <row r="3280">
          <cell r="B3280">
            <v>0</v>
          </cell>
        </row>
        <row r="3286">
          <cell r="B3286">
            <v>0</v>
          </cell>
        </row>
        <row r="3294">
          <cell r="B329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位"/>
      <sheetName val="整備計画書事業費内訳"/>
      <sheetName val="工事設計書頭紙"/>
      <sheetName val="場内造成"/>
      <sheetName val="しゃ水設備工"/>
      <sheetName val="雨水等集排水"/>
      <sheetName val="保有水等集水設備"/>
      <sheetName val="発生ｶﾞｽ対策設備"/>
      <sheetName val="道路設備工"/>
      <sheetName val="仮設道路"/>
      <sheetName val="撤去工"/>
      <sheetName val="モニタリング設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</sheetNames>
    <definedNames>
      <definedName name="キャンセル"/>
      <definedName name="スイッチ"/>
      <definedName name="スイッチ入力"/>
      <definedName name="労務費キャンセル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,基-均型"/>
      <sheetName val="4.鉄筋ｺ"/>
      <sheetName val="5.増打ｺ"/>
      <sheetName val="6.普型4m未満"/>
      <sheetName val="7.普型4m以上"/>
      <sheetName val="8-9.円,埋型4m未満"/>
      <sheetName val="10-11.無筋ｺ-型"/>
      <sheetName val="雑工"/>
      <sheetName val="支保工"/>
      <sheetName val="総括表"/>
    </sheetNames>
    <sheetDataSet>
      <sheetData sheetId="0">
        <row r="14">
          <cell r="AJ14">
            <v>17.34</v>
          </cell>
        </row>
        <row r="29">
          <cell r="AJ29">
            <v>8.56</v>
          </cell>
        </row>
        <row r="46">
          <cell r="AJ46">
            <v>7.54</v>
          </cell>
        </row>
      </sheetData>
      <sheetData sheetId="1">
        <row r="518">
          <cell r="AJ518">
            <v>618.97800000000018</v>
          </cell>
        </row>
      </sheetData>
      <sheetData sheetId="2">
        <row r="32">
          <cell r="AJ32">
            <v>82.53</v>
          </cell>
        </row>
        <row r="44">
          <cell r="AJ44">
            <v>30.46</v>
          </cell>
        </row>
      </sheetData>
      <sheetData sheetId="3">
        <row r="308">
          <cell r="AJ308">
            <v>345.56</v>
          </cell>
        </row>
      </sheetData>
      <sheetData sheetId="4">
        <row r="103">
          <cell r="AJ103">
            <v>628.08999999999969</v>
          </cell>
        </row>
      </sheetData>
      <sheetData sheetId="5">
        <row r="38">
          <cell r="AJ38">
            <v>7.1599999999999993</v>
          </cell>
        </row>
        <row r="88">
          <cell r="AJ88">
            <v>133.91000000000003</v>
          </cell>
        </row>
      </sheetData>
      <sheetData sheetId="6">
        <row r="79">
          <cell r="AJ79">
            <v>17.459999999999997</v>
          </cell>
        </row>
        <row r="139">
          <cell r="AJ139">
            <v>15.82</v>
          </cell>
        </row>
      </sheetData>
      <sheetData sheetId="7">
        <row r="10">
          <cell r="AJ10">
            <v>2.2999999999999998</v>
          </cell>
        </row>
        <row r="14">
          <cell r="AJ14">
            <v>7.12</v>
          </cell>
        </row>
        <row r="29">
          <cell r="AJ29">
            <v>67</v>
          </cell>
        </row>
        <row r="34">
          <cell r="AJ34">
            <v>2</v>
          </cell>
        </row>
        <row r="39">
          <cell r="AJ39">
            <v>6.8</v>
          </cell>
        </row>
        <row r="293">
          <cell r="AJ293">
            <v>2.1</v>
          </cell>
        </row>
        <row r="301">
          <cell r="AJ301">
            <v>4.2540000000000004</v>
          </cell>
        </row>
      </sheetData>
      <sheetData sheetId="8">
        <row r="370">
          <cell r="AJ370">
            <v>717.69</v>
          </cell>
        </row>
        <row r="448">
          <cell r="AJ448">
            <v>65.960000000000008</v>
          </cell>
        </row>
        <row r="737">
          <cell r="AJ737">
            <v>136.94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</sheetNames>
    <definedNames>
      <definedName name="コントロｰ・"/>
      <definedName name="項目選択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</sheetNames>
    <definedNames>
      <definedName name="機種"/>
      <definedName name="光束"/>
      <definedName name="指数"/>
      <definedName name="指数コｰド"/>
      <definedName name="成績"/>
    </definedNames>
    <sheetDataSet>
      <sheetData sheetId="0"/>
      <sheetData sheetId="1">
        <row r="4">
          <cell r="B4">
            <v>0.28000000000000003</v>
          </cell>
          <cell r="C4">
            <v>0.28000000000000003</v>
          </cell>
          <cell r="D4">
            <v>0.31</v>
          </cell>
          <cell r="E4">
            <v>0.31</v>
          </cell>
          <cell r="F4">
            <v>0.31</v>
          </cell>
          <cell r="G4">
            <v>0.28999999999999998</v>
          </cell>
          <cell r="H4">
            <v>0.28999999999999998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0.28000000000000003</v>
          </cell>
          <cell r="AK4">
            <v>0.28999999999999998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0.28999999999999998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0.28000000000000003</v>
          </cell>
          <cell r="R5">
            <v>0.35</v>
          </cell>
          <cell r="S5">
            <v>0.28000000000000003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0.28000000000000003</v>
          </cell>
          <cell r="Y5">
            <v>0.32</v>
          </cell>
          <cell r="Z5">
            <v>0.33</v>
          </cell>
          <cell r="AA5">
            <v>0.28000000000000003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0.28999999999999998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0.28000000000000003</v>
          </cell>
          <cell r="AP6">
            <v>0.33</v>
          </cell>
          <cell r="AQ6">
            <v>0.35</v>
          </cell>
          <cell r="AR6">
            <v>0.28999999999999998</v>
          </cell>
          <cell r="AS6">
            <v>0.28999999999999998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0.57999999999999996</v>
          </cell>
          <cell r="L7">
            <v>0.5</v>
          </cell>
          <cell r="M7">
            <v>0.5</v>
          </cell>
          <cell r="N7">
            <v>0.57999999999999996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0.57999999999999996</v>
          </cell>
          <cell r="P8">
            <v>0.57999999999999996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0.57999999999999996</v>
          </cell>
          <cell r="AE8">
            <v>0.56000000000000005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0.55000000000000004</v>
          </cell>
          <cell r="D9">
            <v>0.59</v>
          </cell>
          <cell r="E9">
            <v>0.59</v>
          </cell>
          <cell r="F9">
            <v>0.59</v>
          </cell>
          <cell r="G9">
            <v>0.55000000000000004</v>
          </cell>
          <cell r="H9">
            <v>0.55000000000000004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0.56999999999999995</v>
          </cell>
          <cell r="BG9">
            <v>0.55000000000000004</v>
          </cell>
        </row>
        <row r="10">
          <cell r="B10">
            <v>0.56999999999999995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0.55000000000000004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0.56000000000000005</v>
          </cell>
          <cell r="AM10">
            <v>0.56000000000000005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0.57999999999999996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0.55000000000000004</v>
          </cell>
          <cell r="S11">
            <v>0.44</v>
          </cell>
          <cell r="T11">
            <v>0.56000000000000005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0.56000000000000005</v>
          </cell>
          <cell r="AG11">
            <v>0.55000000000000004</v>
          </cell>
          <cell r="AH11">
            <v>0.55000000000000004</v>
          </cell>
          <cell r="AI11">
            <v>0.52</v>
          </cell>
          <cell r="AJ11">
            <v>0.49</v>
          </cell>
          <cell r="AK11">
            <v>0.49</v>
          </cell>
          <cell r="AL11">
            <v>0.57999999999999996</v>
          </cell>
          <cell r="AM11">
            <v>0.57999999999999996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0.55000000000000004</v>
          </cell>
          <cell r="BC11">
            <v>0.55000000000000004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0.56999999999999995</v>
          </cell>
          <cell r="S12">
            <v>0.46</v>
          </cell>
          <cell r="T12">
            <v>0.59</v>
          </cell>
          <cell r="U12">
            <v>0.56000000000000005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0.56999999999999995</v>
          </cell>
          <cell r="AG12">
            <v>0.56999999999999995</v>
          </cell>
          <cell r="AH12">
            <v>0.56999999999999995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0.56999999999999995</v>
          </cell>
          <cell r="BC12">
            <v>0.56999999999999995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0.57999999999999996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0.57999999999999996</v>
          </cell>
          <cell r="AG13">
            <v>0.57999999999999996</v>
          </cell>
          <cell r="AH13">
            <v>0.57999999999999996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0.57999999999999996</v>
          </cell>
          <cell r="BC13">
            <v>0.59</v>
          </cell>
          <cell r="BD13">
            <v>0.54</v>
          </cell>
          <cell r="BE13">
            <v>0.55000000000000004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概要"/>
      <sheetName val="0ページ"/>
      <sheetName val="内訳"/>
      <sheetName val="明細（給水）"/>
      <sheetName val="明細（衛生器具） "/>
      <sheetName val="明細（排水通気） "/>
      <sheetName val="明細（冷暖房）"/>
      <sheetName val="明細（換気）"/>
      <sheetName val="明細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ｲﾝﾌﾟｯﾄ表"/>
      <sheetName val="リプラ内訳"/>
      <sheetName val="リプラ内訳(採用)"/>
      <sheetName val="ﾘﾌﾟﾗ年別(H15申)"/>
      <sheetName val="リ年別(H15申)"/>
      <sheetName val="ﾘﾌﾟﾗ諸1(H15申)"/>
      <sheetName val="ﾘﾌﾟﾗ諸2+諸3(H15申)"/>
      <sheetName val="リ年別(H15申)(採用)"/>
      <sheetName val="リ諸1(H15申)"/>
      <sheetName val="リ諸1(H15申)(採用)"/>
      <sheetName val="リ諸2(H15申)"/>
      <sheetName val="リ諸2(H15申) (2)"/>
      <sheetName val="リ年別（旧)"/>
      <sheetName val="まとめ"/>
      <sheetName val="リ年別 "/>
      <sheetName val="リ年別(採用)(H15申)"/>
      <sheetName val="リ年別(採用)"/>
      <sheetName val="リ諸1"/>
      <sheetName val="リ(諸2+諸3)"/>
      <sheetName val="リ諸2"/>
      <sheetName val="リ諸3"/>
    </sheetNames>
    <sheetDataSet>
      <sheetData sheetId="0">
        <row r="7">
          <cell r="D7">
            <v>6.8900000000000003E-2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ｲﾝﾌﾟｯﾄ表"/>
      <sheetName val="リプラ内訳"/>
      <sheetName val="リプラ内訳(採用)"/>
      <sheetName val="ﾘﾌﾟﾗ年別(H15申)"/>
      <sheetName val="リ年別(H15申)"/>
      <sheetName val="ﾘﾌﾟﾗ諸1(H15申)"/>
      <sheetName val="ﾘﾌﾟﾗ諸2+諸3(H15申)"/>
      <sheetName val="リ年別(H15申)(採用)"/>
      <sheetName val="リ諸1(H15申)"/>
      <sheetName val="リ諸1(H15申)(採用)"/>
      <sheetName val="リ諸2(H15申)"/>
      <sheetName val="リ諸2(H15申) (2)"/>
      <sheetName val="リ年別（旧)"/>
      <sheetName val="まとめ"/>
      <sheetName val="リ年別 "/>
      <sheetName val="リ年別(採用)(H15申)"/>
      <sheetName val="リ年別(採用)"/>
      <sheetName val="リ諸1"/>
      <sheetName val="リ(諸2+諸3)"/>
      <sheetName val="リ諸2"/>
      <sheetName val="リ諸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1"/>
      <sheetName val="設計書１出力"/>
      <sheetName val="金抜き設計書出力"/>
      <sheetName val="設計書入力"/>
      <sheetName val="設計書出力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 t="str">
            <v/>
          </cell>
          <cell r="DU25" t="str">
            <v/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 t="str">
            <v/>
          </cell>
          <cell r="DU80" t="str">
            <v/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 t="str">
            <v/>
          </cell>
          <cell r="DU122" t="str">
            <v/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  <row r="701">
          <cell r="DT701" t="str">
            <v/>
          </cell>
          <cell r="DU701" t="str">
            <v/>
          </cell>
        </row>
        <row r="702">
          <cell r="DT702" t="str">
            <v/>
          </cell>
          <cell r="DU702" t="str">
            <v/>
          </cell>
        </row>
        <row r="703">
          <cell r="DT703" t="str">
            <v/>
          </cell>
          <cell r="DU703" t="str">
            <v/>
          </cell>
        </row>
        <row r="704">
          <cell r="DT704" t="str">
            <v/>
          </cell>
          <cell r="DU704" t="str">
            <v/>
          </cell>
        </row>
        <row r="705">
          <cell r="DT705" t="str">
            <v/>
          </cell>
          <cell r="DU705" t="str">
            <v/>
          </cell>
        </row>
        <row r="706">
          <cell r="DT706" t="str">
            <v/>
          </cell>
          <cell r="DU706" t="str">
            <v/>
          </cell>
        </row>
        <row r="707">
          <cell r="DT707" t="str">
            <v/>
          </cell>
          <cell r="DU707" t="str">
            <v/>
          </cell>
        </row>
        <row r="708">
          <cell r="DT708" t="str">
            <v/>
          </cell>
          <cell r="DU708" t="str">
            <v/>
          </cell>
        </row>
        <row r="709">
          <cell r="DT709" t="str">
            <v/>
          </cell>
          <cell r="DU709" t="str">
            <v/>
          </cell>
        </row>
        <row r="710">
          <cell r="DT710" t="str">
            <v/>
          </cell>
          <cell r="DU710" t="str">
            <v/>
          </cell>
        </row>
        <row r="711">
          <cell r="DT711" t="str">
            <v/>
          </cell>
          <cell r="DU711" t="str">
            <v/>
          </cell>
        </row>
        <row r="712">
          <cell r="DT712" t="str">
            <v/>
          </cell>
          <cell r="DU712" t="str">
            <v/>
          </cell>
        </row>
        <row r="713">
          <cell r="DT713" t="str">
            <v/>
          </cell>
          <cell r="DU713" t="str">
            <v/>
          </cell>
        </row>
        <row r="714">
          <cell r="DT714" t="str">
            <v/>
          </cell>
          <cell r="DU714" t="str">
            <v/>
          </cell>
        </row>
        <row r="715">
          <cell r="DT715" t="str">
            <v/>
          </cell>
          <cell r="DU715" t="str">
            <v/>
          </cell>
        </row>
        <row r="716">
          <cell r="DT716" t="str">
            <v/>
          </cell>
          <cell r="DU716" t="str">
            <v/>
          </cell>
        </row>
        <row r="717">
          <cell r="DT717" t="str">
            <v/>
          </cell>
          <cell r="DU717" t="str">
            <v/>
          </cell>
        </row>
        <row r="718">
          <cell r="DT718" t="str">
            <v/>
          </cell>
          <cell r="DU718" t="str">
            <v/>
          </cell>
        </row>
        <row r="719">
          <cell r="DT719" t="str">
            <v/>
          </cell>
          <cell r="DU719" t="str">
            <v/>
          </cell>
        </row>
        <row r="720">
          <cell r="DT720" t="str">
            <v/>
          </cell>
          <cell r="DU720" t="str">
            <v/>
          </cell>
        </row>
        <row r="721">
          <cell r="DT721" t="str">
            <v/>
          </cell>
          <cell r="DU721" t="str">
            <v/>
          </cell>
        </row>
        <row r="722">
          <cell r="DT722" t="str">
            <v/>
          </cell>
          <cell r="DU722" t="str">
            <v/>
          </cell>
        </row>
        <row r="723">
          <cell r="DT723" t="str">
            <v/>
          </cell>
          <cell r="DU723" t="str">
            <v/>
          </cell>
        </row>
        <row r="724">
          <cell r="DT724" t="str">
            <v/>
          </cell>
          <cell r="DU724" t="str">
            <v/>
          </cell>
        </row>
        <row r="725">
          <cell r="DT725" t="str">
            <v/>
          </cell>
          <cell r="DU725" t="str">
            <v/>
          </cell>
        </row>
        <row r="726">
          <cell r="DT726" t="str">
            <v/>
          </cell>
          <cell r="DU726" t="str">
            <v/>
          </cell>
        </row>
        <row r="727">
          <cell r="DT727" t="str">
            <v/>
          </cell>
          <cell r="DU727" t="str">
            <v/>
          </cell>
        </row>
        <row r="728">
          <cell r="DT728" t="str">
            <v/>
          </cell>
          <cell r="DU728" t="str">
            <v/>
          </cell>
        </row>
        <row r="729">
          <cell r="DT729" t="str">
            <v/>
          </cell>
          <cell r="DU729" t="str">
            <v/>
          </cell>
        </row>
        <row r="730">
          <cell r="DT730" t="str">
            <v/>
          </cell>
          <cell r="DU730" t="str">
            <v/>
          </cell>
        </row>
        <row r="731">
          <cell r="DT731" t="str">
            <v/>
          </cell>
          <cell r="DU731" t="str">
            <v/>
          </cell>
        </row>
        <row r="732">
          <cell r="DT732" t="str">
            <v/>
          </cell>
          <cell r="DU732" t="str">
            <v/>
          </cell>
        </row>
        <row r="733">
          <cell r="DT733" t="str">
            <v/>
          </cell>
          <cell r="DU733" t="str">
            <v/>
          </cell>
        </row>
        <row r="734">
          <cell r="DT734" t="str">
            <v/>
          </cell>
          <cell r="DU734" t="str">
            <v/>
          </cell>
        </row>
        <row r="735">
          <cell r="DT735" t="str">
            <v/>
          </cell>
          <cell r="DU735" t="str">
            <v/>
          </cell>
        </row>
        <row r="736">
          <cell r="DT736" t="str">
            <v/>
          </cell>
          <cell r="DU736" t="str">
            <v/>
          </cell>
        </row>
        <row r="737">
          <cell r="DT737" t="str">
            <v/>
          </cell>
          <cell r="DU737" t="str">
            <v/>
          </cell>
        </row>
        <row r="738">
          <cell r="DT738" t="str">
            <v/>
          </cell>
          <cell r="DU738" t="str">
            <v/>
          </cell>
        </row>
        <row r="739">
          <cell r="DT739" t="str">
            <v/>
          </cell>
          <cell r="DU739" t="str">
            <v/>
          </cell>
        </row>
        <row r="740">
          <cell r="DT740" t="str">
            <v/>
          </cell>
          <cell r="DU740" t="str">
            <v/>
          </cell>
        </row>
        <row r="741">
          <cell r="DT741" t="str">
            <v/>
          </cell>
          <cell r="DU741" t="str">
            <v/>
          </cell>
        </row>
        <row r="742">
          <cell r="DT742" t="str">
            <v/>
          </cell>
          <cell r="DU742" t="str">
            <v/>
          </cell>
        </row>
        <row r="743">
          <cell r="DT743" t="str">
            <v/>
          </cell>
          <cell r="DU743" t="str">
            <v/>
          </cell>
        </row>
        <row r="744">
          <cell r="DT744" t="str">
            <v/>
          </cell>
          <cell r="DU744" t="str">
            <v/>
          </cell>
        </row>
        <row r="745">
          <cell r="DT745" t="str">
            <v/>
          </cell>
          <cell r="DU745" t="str">
            <v/>
          </cell>
        </row>
        <row r="746">
          <cell r="DT746" t="str">
            <v/>
          </cell>
          <cell r="DU746" t="str">
            <v/>
          </cell>
        </row>
        <row r="747">
          <cell r="DT747" t="str">
            <v/>
          </cell>
          <cell r="DU747" t="str">
            <v/>
          </cell>
        </row>
        <row r="748">
          <cell r="DT748" t="str">
            <v/>
          </cell>
          <cell r="DU748" t="str">
            <v/>
          </cell>
        </row>
        <row r="749">
          <cell r="DT749" t="str">
            <v/>
          </cell>
          <cell r="DU749" t="str">
            <v/>
          </cell>
        </row>
        <row r="750">
          <cell r="DT750" t="str">
            <v/>
          </cell>
          <cell r="DU750" t="str">
            <v/>
          </cell>
        </row>
        <row r="751">
          <cell r="DT751" t="str">
            <v/>
          </cell>
          <cell r="DU751" t="str">
            <v/>
          </cell>
        </row>
        <row r="752">
          <cell r="DT752" t="str">
            <v/>
          </cell>
          <cell r="DU752" t="str">
            <v/>
          </cell>
        </row>
        <row r="753">
          <cell r="DT753" t="str">
            <v/>
          </cell>
          <cell r="DU753" t="str">
            <v/>
          </cell>
        </row>
        <row r="754">
          <cell r="DT754" t="str">
            <v/>
          </cell>
          <cell r="DU754" t="str">
            <v/>
          </cell>
        </row>
        <row r="755">
          <cell r="DT755" t="str">
            <v/>
          </cell>
          <cell r="DU755" t="str">
            <v/>
          </cell>
        </row>
        <row r="756">
          <cell r="DT756" t="str">
            <v/>
          </cell>
          <cell r="DU756" t="str">
            <v/>
          </cell>
        </row>
        <row r="757">
          <cell r="DT757" t="str">
            <v/>
          </cell>
          <cell r="DU757" t="str">
            <v/>
          </cell>
        </row>
        <row r="758">
          <cell r="DT758" t="str">
            <v/>
          </cell>
          <cell r="DU758" t="str">
            <v/>
          </cell>
        </row>
        <row r="759">
          <cell r="DT759" t="str">
            <v/>
          </cell>
          <cell r="DU759" t="str">
            <v/>
          </cell>
        </row>
        <row r="760">
          <cell r="DT760" t="str">
            <v/>
          </cell>
          <cell r="DU760" t="str">
            <v/>
          </cell>
        </row>
        <row r="761">
          <cell r="DT761" t="str">
            <v/>
          </cell>
          <cell r="DU761" t="str">
            <v/>
          </cell>
        </row>
        <row r="762">
          <cell r="DT762" t="str">
            <v/>
          </cell>
          <cell r="DU762" t="str">
            <v/>
          </cell>
        </row>
        <row r="763">
          <cell r="DT763" t="str">
            <v/>
          </cell>
          <cell r="DU763" t="str">
            <v/>
          </cell>
        </row>
        <row r="764">
          <cell r="DT764" t="str">
            <v/>
          </cell>
          <cell r="DU764" t="str">
            <v/>
          </cell>
        </row>
        <row r="765">
          <cell r="DT765" t="str">
            <v/>
          </cell>
          <cell r="DU765" t="str">
            <v/>
          </cell>
        </row>
        <row r="766">
          <cell r="DT766" t="str">
            <v/>
          </cell>
          <cell r="DU766" t="str">
            <v/>
          </cell>
        </row>
        <row r="767">
          <cell r="DT767" t="str">
            <v/>
          </cell>
          <cell r="DU767" t="str">
            <v/>
          </cell>
        </row>
        <row r="768">
          <cell r="DT768" t="str">
            <v/>
          </cell>
          <cell r="DU768" t="str">
            <v/>
          </cell>
        </row>
        <row r="769">
          <cell r="DT769" t="str">
            <v/>
          </cell>
          <cell r="DU769" t="str">
            <v/>
          </cell>
        </row>
        <row r="770">
          <cell r="DT770" t="str">
            <v/>
          </cell>
          <cell r="DU770" t="str">
            <v/>
          </cell>
        </row>
        <row r="771">
          <cell r="DT771" t="str">
            <v/>
          </cell>
          <cell r="DU771" t="str">
            <v/>
          </cell>
        </row>
        <row r="772">
          <cell r="DT772" t="str">
            <v/>
          </cell>
          <cell r="DU772" t="str">
            <v/>
          </cell>
        </row>
        <row r="773">
          <cell r="DT773" t="str">
            <v/>
          </cell>
          <cell r="DU773" t="str">
            <v/>
          </cell>
        </row>
        <row r="774">
          <cell r="DT774" t="str">
            <v/>
          </cell>
          <cell r="DU774" t="str">
            <v/>
          </cell>
        </row>
        <row r="775">
          <cell r="DT775" t="str">
            <v/>
          </cell>
          <cell r="DU775" t="str">
            <v/>
          </cell>
        </row>
        <row r="776">
          <cell r="DT776" t="str">
            <v/>
          </cell>
          <cell r="DU776" t="str">
            <v/>
          </cell>
        </row>
        <row r="777">
          <cell r="DT777" t="str">
            <v/>
          </cell>
          <cell r="DU777" t="str">
            <v/>
          </cell>
        </row>
        <row r="778">
          <cell r="DT778" t="str">
            <v/>
          </cell>
          <cell r="DU778" t="str">
            <v/>
          </cell>
        </row>
        <row r="779">
          <cell r="DT779" t="str">
            <v/>
          </cell>
          <cell r="DU779" t="str">
            <v/>
          </cell>
        </row>
        <row r="780">
          <cell r="DT780" t="str">
            <v/>
          </cell>
          <cell r="DU780" t="str">
            <v/>
          </cell>
        </row>
        <row r="781">
          <cell r="DT781" t="str">
            <v/>
          </cell>
          <cell r="DU781" t="str">
            <v/>
          </cell>
        </row>
        <row r="782">
          <cell r="DT782" t="str">
            <v/>
          </cell>
          <cell r="DU782" t="str">
            <v/>
          </cell>
        </row>
        <row r="783">
          <cell r="DT783" t="str">
            <v/>
          </cell>
          <cell r="DU783" t="str">
            <v/>
          </cell>
        </row>
        <row r="784">
          <cell r="DT784" t="str">
            <v/>
          </cell>
          <cell r="DU784" t="str">
            <v/>
          </cell>
        </row>
        <row r="785">
          <cell r="DT785" t="str">
            <v/>
          </cell>
          <cell r="DU785" t="str">
            <v/>
          </cell>
        </row>
        <row r="786">
          <cell r="DT786" t="str">
            <v/>
          </cell>
          <cell r="DU786" t="str">
            <v/>
          </cell>
        </row>
        <row r="787">
          <cell r="DT787" t="str">
            <v/>
          </cell>
          <cell r="DU787" t="str">
            <v/>
          </cell>
        </row>
        <row r="788">
          <cell r="DT788" t="str">
            <v/>
          </cell>
          <cell r="DU788" t="str">
            <v/>
          </cell>
        </row>
        <row r="789">
          <cell r="DT789" t="str">
            <v/>
          </cell>
          <cell r="DU789" t="str">
            <v/>
          </cell>
        </row>
        <row r="790">
          <cell r="DT790" t="str">
            <v/>
          </cell>
          <cell r="DU790" t="str">
            <v/>
          </cell>
        </row>
        <row r="791">
          <cell r="DT791" t="str">
            <v/>
          </cell>
          <cell r="DU791" t="str">
            <v/>
          </cell>
        </row>
        <row r="792">
          <cell r="DT792" t="str">
            <v/>
          </cell>
          <cell r="DU792" t="str">
            <v/>
          </cell>
        </row>
        <row r="793">
          <cell r="DT793" t="str">
            <v/>
          </cell>
          <cell r="DU793" t="str">
            <v/>
          </cell>
        </row>
        <row r="794">
          <cell r="DT794" t="str">
            <v/>
          </cell>
          <cell r="DU794" t="str">
            <v/>
          </cell>
        </row>
        <row r="795">
          <cell r="DT795" t="str">
            <v/>
          </cell>
          <cell r="DU795" t="str">
            <v/>
          </cell>
        </row>
        <row r="796">
          <cell r="DT796" t="str">
            <v/>
          </cell>
          <cell r="DU796" t="str">
            <v/>
          </cell>
        </row>
        <row r="797">
          <cell r="DT797" t="str">
            <v/>
          </cell>
          <cell r="DU797" t="str">
            <v/>
          </cell>
        </row>
        <row r="798">
          <cell r="DT798" t="str">
            <v/>
          </cell>
          <cell r="DU798" t="str">
            <v/>
          </cell>
        </row>
        <row r="799">
          <cell r="DT799" t="str">
            <v/>
          </cell>
          <cell r="DU799" t="str">
            <v/>
          </cell>
        </row>
        <row r="800">
          <cell r="DT800" t="str">
            <v/>
          </cell>
          <cell r="DU800" t="str">
            <v/>
          </cell>
        </row>
        <row r="801">
          <cell r="DT801" t="str">
            <v/>
          </cell>
          <cell r="DU801" t="str">
            <v/>
          </cell>
        </row>
        <row r="802">
          <cell r="DT802" t="str">
            <v/>
          </cell>
          <cell r="DU802" t="str">
            <v/>
          </cell>
        </row>
        <row r="803">
          <cell r="DT803" t="str">
            <v/>
          </cell>
          <cell r="DU803" t="str">
            <v/>
          </cell>
        </row>
        <row r="804">
          <cell r="DT804" t="str">
            <v/>
          </cell>
          <cell r="DU804" t="str">
            <v/>
          </cell>
        </row>
        <row r="805">
          <cell r="DT805" t="str">
            <v/>
          </cell>
          <cell r="DU805" t="str">
            <v/>
          </cell>
        </row>
        <row r="806">
          <cell r="DT806" t="str">
            <v/>
          </cell>
          <cell r="DU806" t="str">
            <v/>
          </cell>
        </row>
        <row r="807">
          <cell r="DT807" t="str">
            <v/>
          </cell>
          <cell r="DU807" t="str">
            <v/>
          </cell>
        </row>
        <row r="808">
          <cell r="DT808" t="str">
            <v/>
          </cell>
          <cell r="DU808" t="str">
            <v/>
          </cell>
        </row>
        <row r="809">
          <cell r="DT809" t="str">
            <v/>
          </cell>
          <cell r="DU809" t="str">
            <v/>
          </cell>
        </row>
        <row r="810">
          <cell r="DT810" t="str">
            <v/>
          </cell>
          <cell r="DU810" t="str">
            <v/>
          </cell>
        </row>
        <row r="811">
          <cell r="DT811" t="str">
            <v/>
          </cell>
          <cell r="DU811" t="str">
            <v/>
          </cell>
        </row>
        <row r="812">
          <cell r="DT812" t="str">
            <v/>
          </cell>
          <cell r="DU812" t="str">
            <v/>
          </cell>
        </row>
        <row r="813">
          <cell r="DT813" t="str">
            <v/>
          </cell>
          <cell r="DU813" t="str">
            <v/>
          </cell>
        </row>
        <row r="814">
          <cell r="DT814" t="str">
            <v/>
          </cell>
          <cell r="DU814" t="str">
            <v/>
          </cell>
        </row>
        <row r="815">
          <cell r="DT815" t="str">
            <v/>
          </cell>
          <cell r="DU815" t="str">
            <v/>
          </cell>
        </row>
        <row r="816">
          <cell r="DT816" t="str">
            <v/>
          </cell>
          <cell r="DU816" t="str">
            <v/>
          </cell>
        </row>
        <row r="817">
          <cell r="DT817" t="str">
            <v/>
          </cell>
          <cell r="DU817" t="str">
            <v/>
          </cell>
        </row>
        <row r="818">
          <cell r="DT818" t="str">
            <v/>
          </cell>
          <cell r="DU818" t="str">
            <v/>
          </cell>
        </row>
        <row r="819">
          <cell r="DT819" t="str">
            <v/>
          </cell>
          <cell r="DU819" t="str">
            <v/>
          </cell>
        </row>
        <row r="820">
          <cell r="DT820" t="str">
            <v/>
          </cell>
          <cell r="DU820" t="str">
            <v/>
          </cell>
        </row>
        <row r="821">
          <cell r="DT821" t="str">
            <v/>
          </cell>
          <cell r="DU821" t="str">
            <v/>
          </cell>
        </row>
        <row r="822">
          <cell r="DT822" t="str">
            <v/>
          </cell>
          <cell r="DU822" t="str">
            <v/>
          </cell>
        </row>
        <row r="823">
          <cell r="DT823" t="str">
            <v/>
          </cell>
          <cell r="DU823" t="str">
            <v/>
          </cell>
        </row>
        <row r="824">
          <cell r="DT824" t="str">
            <v/>
          </cell>
          <cell r="DU824" t="str">
            <v/>
          </cell>
        </row>
        <row r="825">
          <cell r="DT825" t="str">
            <v/>
          </cell>
          <cell r="DU825" t="str">
            <v/>
          </cell>
        </row>
        <row r="826">
          <cell r="DT826" t="str">
            <v/>
          </cell>
          <cell r="DU826" t="str">
            <v/>
          </cell>
        </row>
        <row r="827">
          <cell r="DT827" t="str">
            <v/>
          </cell>
          <cell r="DU827" t="str">
            <v/>
          </cell>
        </row>
        <row r="828">
          <cell r="DT828" t="str">
            <v/>
          </cell>
          <cell r="DU828" t="str">
            <v/>
          </cell>
        </row>
        <row r="829">
          <cell r="DT829" t="str">
            <v/>
          </cell>
          <cell r="DU829" t="str">
            <v/>
          </cell>
        </row>
        <row r="830">
          <cell r="DT830" t="str">
            <v/>
          </cell>
          <cell r="DU830" t="str">
            <v/>
          </cell>
        </row>
        <row r="831">
          <cell r="DT831" t="str">
            <v/>
          </cell>
          <cell r="DU831" t="str">
            <v/>
          </cell>
        </row>
        <row r="832">
          <cell r="DT832" t="str">
            <v/>
          </cell>
          <cell r="DU832" t="str">
            <v/>
          </cell>
        </row>
        <row r="833">
          <cell r="DT833" t="str">
            <v/>
          </cell>
          <cell r="DU833" t="str">
            <v/>
          </cell>
        </row>
        <row r="834">
          <cell r="DT834" t="str">
            <v/>
          </cell>
          <cell r="DU834" t="str">
            <v/>
          </cell>
        </row>
        <row r="835">
          <cell r="DT835" t="str">
            <v/>
          </cell>
          <cell r="DU835" t="str">
            <v/>
          </cell>
        </row>
        <row r="836">
          <cell r="DT836" t="str">
            <v/>
          </cell>
          <cell r="DU836" t="str">
            <v/>
          </cell>
        </row>
        <row r="837">
          <cell r="DT837" t="str">
            <v/>
          </cell>
          <cell r="DU837" t="str">
            <v/>
          </cell>
        </row>
        <row r="838">
          <cell r="DT838" t="str">
            <v/>
          </cell>
          <cell r="DU838" t="str">
            <v/>
          </cell>
        </row>
        <row r="839">
          <cell r="DT839" t="str">
            <v/>
          </cell>
          <cell r="DU839" t="str">
            <v/>
          </cell>
        </row>
        <row r="840">
          <cell r="DT840" t="str">
            <v/>
          </cell>
          <cell r="DU840" t="str">
            <v/>
          </cell>
        </row>
        <row r="841">
          <cell r="DT841" t="str">
            <v/>
          </cell>
          <cell r="DU841" t="str">
            <v/>
          </cell>
        </row>
        <row r="842">
          <cell r="DT842" t="str">
            <v/>
          </cell>
          <cell r="DU842" t="str">
            <v/>
          </cell>
        </row>
        <row r="843">
          <cell r="DT843" t="str">
            <v/>
          </cell>
          <cell r="DU843" t="str">
            <v/>
          </cell>
        </row>
        <row r="844">
          <cell r="DT844" t="str">
            <v/>
          </cell>
          <cell r="DU844" t="str">
            <v/>
          </cell>
        </row>
        <row r="845">
          <cell r="DT845" t="str">
            <v/>
          </cell>
          <cell r="DU845" t="str">
            <v/>
          </cell>
        </row>
        <row r="846">
          <cell r="DT846" t="str">
            <v/>
          </cell>
          <cell r="DU846" t="str">
            <v/>
          </cell>
        </row>
        <row r="847">
          <cell r="DT847" t="str">
            <v/>
          </cell>
          <cell r="DU847" t="str">
            <v/>
          </cell>
        </row>
        <row r="848">
          <cell r="DT848" t="str">
            <v/>
          </cell>
          <cell r="DU848" t="str">
            <v/>
          </cell>
        </row>
        <row r="849">
          <cell r="DT849" t="str">
            <v/>
          </cell>
          <cell r="DU849" t="str">
            <v/>
          </cell>
        </row>
        <row r="850">
          <cell r="DT850" t="str">
            <v/>
          </cell>
          <cell r="DU850" t="str">
            <v/>
          </cell>
        </row>
        <row r="851">
          <cell r="DT851" t="str">
            <v/>
          </cell>
          <cell r="DU851" t="str">
            <v/>
          </cell>
        </row>
        <row r="852">
          <cell r="DT852" t="str">
            <v/>
          </cell>
          <cell r="DU852" t="str">
            <v/>
          </cell>
        </row>
        <row r="853">
          <cell r="DT853" t="str">
            <v/>
          </cell>
          <cell r="DU853" t="str">
            <v/>
          </cell>
        </row>
        <row r="854">
          <cell r="DT854" t="str">
            <v/>
          </cell>
          <cell r="DU854" t="str">
            <v/>
          </cell>
        </row>
        <row r="855">
          <cell r="DT855" t="str">
            <v/>
          </cell>
          <cell r="DU855" t="str">
            <v/>
          </cell>
        </row>
        <row r="856">
          <cell r="DT856" t="str">
            <v/>
          </cell>
          <cell r="DU856" t="str">
            <v/>
          </cell>
        </row>
        <row r="857">
          <cell r="DT857" t="str">
            <v/>
          </cell>
          <cell r="DU857" t="str">
            <v/>
          </cell>
        </row>
        <row r="858">
          <cell r="DT858" t="str">
            <v/>
          </cell>
          <cell r="DU858" t="str">
            <v/>
          </cell>
        </row>
        <row r="859">
          <cell r="DT859" t="str">
            <v/>
          </cell>
          <cell r="DU859" t="str">
            <v/>
          </cell>
        </row>
        <row r="860">
          <cell r="DT860" t="str">
            <v/>
          </cell>
          <cell r="DU860" t="str">
            <v/>
          </cell>
        </row>
        <row r="861">
          <cell r="DT861" t="str">
            <v/>
          </cell>
          <cell r="DU861" t="str">
            <v/>
          </cell>
        </row>
        <row r="862">
          <cell r="DT862" t="str">
            <v/>
          </cell>
          <cell r="DU862" t="str">
            <v/>
          </cell>
        </row>
        <row r="863">
          <cell r="DT863" t="str">
            <v/>
          </cell>
          <cell r="DU863" t="str">
            <v/>
          </cell>
        </row>
        <row r="864">
          <cell r="DT864" t="str">
            <v/>
          </cell>
          <cell r="DU864" t="str">
            <v/>
          </cell>
        </row>
        <row r="865">
          <cell r="DT865" t="str">
            <v/>
          </cell>
          <cell r="DU865" t="str">
            <v/>
          </cell>
        </row>
        <row r="866">
          <cell r="DT866" t="str">
            <v/>
          </cell>
          <cell r="DU866" t="str">
            <v/>
          </cell>
        </row>
        <row r="867">
          <cell r="DT867" t="str">
            <v/>
          </cell>
          <cell r="DU867" t="str">
            <v/>
          </cell>
        </row>
        <row r="868">
          <cell r="DT868" t="str">
            <v/>
          </cell>
          <cell r="DU868" t="str">
            <v/>
          </cell>
        </row>
        <row r="869">
          <cell r="DT869" t="str">
            <v/>
          </cell>
          <cell r="DU869" t="str">
            <v/>
          </cell>
        </row>
        <row r="870">
          <cell r="DT870" t="str">
            <v/>
          </cell>
          <cell r="DU870" t="str">
            <v/>
          </cell>
        </row>
        <row r="871">
          <cell r="DT871" t="str">
            <v/>
          </cell>
          <cell r="DU871" t="str">
            <v/>
          </cell>
        </row>
        <row r="872">
          <cell r="DT872" t="str">
            <v/>
          </cell>
          <cell r="DU872" t="str">
            <v/>
          </cell>
        </row>
        <row r="873">
          <cell r="DT873" t="str">
            <v/>
          </cell>
          <cell r="DU873" t="str">
            <v/>
          </cell>
        </row>
        <row r="874">
          <cell r="DT874" t="str">
            <v/>
          </cell>
          <cell r="DU874" t="str">
            <v/>
          </cell>
        </row>
        <row r="875">
          <cell r="DT875" t="str">
            <v/>
          </cell>
          <cell r="DU875" t="str">
            <v/>
          </cell>
        </row>
        <row r="876">
          <cell r="DT876" t="str">
            <v/>
          </cell>
          <cell r="DU876" t="str">
            <v/>
          </cell>
        </row>
        <row r="877">
          <cell r="DT877" t="str">
            <v/>
          </cell>
          <cell r="DU877" t="str">
            <v/>
          </cell>
        </row>
        <row r="878">
          <cell r="DT878" t="str">
            <v/>
          </cell>
          <cell r="DU878" t="str">
            <v/>
          </cell>
        </row>
        <row r="879">
          <cell r="DT879" t="str">
            <v/>
          </cell>
          <cell r="DU879" t="str">
            <v/>
          </cell>
        </row>
        <row r="880">
          <cell r="DT880" t="str">
            <v/>
          </cell>
          <cell r="DU880" t="str">
            <v/>
          </cell>
        </row>
        <row r="881">
          <cell r="DT881" t="str">
            <v/>
          </cell>
          <cell r="DU881" t="str">
            <v/>
          </cell>
        </row>
        <row r="882">
          <cell r="DT882" t="str">
            <v/>
          </cell>
          <cell r="DU882" t="str">
            <v/>
          </cell>
        </row>
        <row r="883">
          <cell r="DT883" t="str">
            <v/>
          </cell>
          <cell r="DU883" t="str">
            <v/>
          </cell>
        </row>
        <row r="884">
          <cell r="DT884" t="str">
            <v/>
          </cell>
          <cell r="DU884" t="str">
            <v/>
          </cell>
        </row>
        <row r="885">
          <cell r="DT885" t="str">
            <v/>
          </cell>
          <cell r="DU885" t="str">
            <v/>
          </cell>
        </row>
        <row r="886">
          <cell r="DT886" t="str">
            <v/>
          </cell>
          <cell r="DU886" t="str">
            <v/>
          </cell>
        </row>
        <row r="887">
          <cell r="DT887" t="str">
            <v/>
          </cell>
          <cell r="DU887" t="str">
            <v/>
          </cell>
        </row>
        <row r="888">
          <cell r="DT888" t="str">
            <v/>
          </cell>
          <cell r="DU888" t="str">
            <v/>
          </cell>
        </row>
        <row r="889">
          <cell r="DT889" t="str">
            <v/>
          </cell>
          <cell r="DU889" t="str">
            <v/>
          </cell>
        </row>
        <row r="890">
          <cell r="DT890" t="str">
            <v/>
          </cell>
          <cell r="DU890" t="str">
            <v/>
          </cell>
        </row>
        <row r="891">
          <cell r="DT891" t="str">
            <v/>
          </cell>
          <cell r="DU891" t="str">
            <v/>
          </cell>
        </row>
        <row r="892">
          <cell r="DT892" t="str">
            <v/>
          </cell>
          <cell r="DU892" t="str">
            <v/>
          </cell>
        </row>
        <row r="893">
          <cell r="DT893" t="str">
            <v/>
          </cell>
          <cell r="DU893" t="str">
            <v/>
          </cell>
        </row>
        <row r="894">
          <cell r="DT894" t="str">
            <v/>
          </cell>
          <cell r="DU894" t="str">
            <v/>
          </cell>
        </row>
        <row r="895">
          <cell r="DT895" t="str">
            <v/>
          </cell>
          <cell r="DU895" t="str">
            <v/>
          </cell>
        </row>
        <row r="896">
          <cell r="DT896" t="str">
            <v/>
          </cell>
          <cell r="DU896" t="str">
            <v/>
          </cell>
        </row>
        <row r="897">
          <cell r="DT897" t="str">
            <v/>
          </cell>
          <cell r="DU897" t="str">
            <v/>
          </cell>
        </row>
        <row r="898">
          <cell r="DT898" t="str">
            <v/>
          </cell>
          <cell r="DU898" t="str">
            <v/>
          </cell>
        </row>
        <row r="899">
          <cell r="DT899" t="str">
            <v/>
          </cell>
          <cell r="DU899" t="str">
            <v/>
          </cell>
        </row>
        <row r="900">
          <cell r="DT900" t="str">
            <v/>
          </cell>
          <cell r="DU900" t="str">
            <v/>
          </cell>
        </row>
        <row r="901">
          <cell r="DT901" t="str">
            <v/>
          </cell>
          <cell r="DU901" t="str">
            <v/>
          </cell>
        </row>
        <row r="902">
          <cell r="DT902" t="str">
            <v/>
          </cell>
          <cell r="DU902" t="str">
            <v/>
          </cell>
        </row>
        <row r="903">
          <cell r="DT903" t="str">
            <v/>
          </cell>
          <cell r="DU903" t="str">
            <v/>
          </cell>
        </row>
        <row r="904">
          <cell r="DT904" t="str">
            <v/>
          </cell>
          <cell r="DU904" t="str">
            <v/>
          </cell>
        </row>
        <row r="905">
          <cell r="DT905" t="str">
            <v/>
          </cell>
          <cell r="DU905" t="str">
            <v/>
          </cell>
        </row>
        <row r="906">
          <cell r="DT906" t="str">
            <v/>
          </cell>
          <cell r="DU906" t="str">
            <v/>
          </cell>
        </row>
        <row r="907">
          <cell r="DT907" t="str">
            <v/>
          </cell>
          <cell r="DU907" t="str">
            <v/>
          </cell>
        </row>
        <row r="908">
          <cell r="DT908" t="str">
            <v/>
          </cell>
          <cell r="DU908" t="str">
            <v/>
          </cell>
        </row>
        <row r="909">
          <cell r="DT909" t="str">
            <v/>
          </cell>
          <cell r="DU909" t="str">
            <v/>
          </cell>
        </row>
        <row r="910">
          <cell r="DT910" t="str">
            <v/>
          </cell>
          <cell r="DU910" t="str">
            <v/>
          </cell>
        </row>
        <row r="911">
          <cell r="DT911" t="str">
            <v/>
          </cell>
          <cell r="DU911" t="str">
            <v/>
          </cell>
        </row>
        <row r="912">
          <cell r="DT912" t="str">
            <v/>
          </cell>
          <cell r="DU912" t="str">
            <v/>
          </cell>
        </row>
        <row r="913">
          <cell r="DT913" t="str">
            <v/>
          </cell>
          <cell r="DU913" t="str">
            <v/>
          </cell>
        </row>
        <row r="914">
          <cell r="DT914" t="str">
            <v/>
          </cell>
          <cell r="DU914" t="str">
            <v/>
          </cell>
        </row>
        <row r="915">
          <cell r="DT915" t="str">
            <v/>
          </cell>
          <cell r="DU915" t="str">
            <v/>
          </cell>
        </row>
        <row r="916">
          <cell r="DT916" t="str">
            <v/>
          </cell>
          <cell r="DU916" t="str">
            <v/>
          </cell>
        </row>
        <row r="917">
          <cell r="DT917" t="str">
            <v/>
          </cell>
          <cell r="DU917" t="str">
            <v/>
          </cell>
        </row>
        <row r="918">
          <cell r="DT918" t="str">
            <v/>
          </cell>
          <cell r="DU918" t="str">
            <v/>
          </cell>
        </row>
        <row r="919">
          <cell r="DT919" t="str">
            <v/>
          </cell>
          <cell r="DU919" t="str">
            <v/>
          </cell>
        </row>
        <row r="920">
          <cell r="DT920" t="str">
            <v/>
          </cell>
          <cell r="DU920" t="str">
            <v/>
          </cell>
        </row>
        <row r="921">
          <cell r="DT921" t="str">
            <v/>
          </cell>
          <cell r="DU921" t="str">
            <v/>
          </cell>
        </row>
        <row r="922">
          <cell r="DT922" t="str">
            <v/>
          </cell>
          <cell r="DU922" t="str">
            <v/>
          </cell>
        </row>
        <row r="923">
          <cell r="DT923" t="str">
            <v/>
          </cell>
          <cell r="DU923" t="str">
            <v/>
          </cell>
        </row>
        <row r="924">
          <cell r="DT924" t="str">
            <v/>
          </cell>
          <cell r="DU924" t="str">
            <v/>
          </cell>
        </row>
        <row r="925">
          <cell r="DT925" t="str">
            <v/>
          </cell>
          <cell r="DU925" t="str">
            <v/>
          </cell>
        </row>
        <row r="926">
          <cell r="DT926" t="str">
            <v/>
          </cell>
          <cell r="DU926" t="str">
            <v/>
          </cell>
        </row>
        <row r="927">
          <cell r="DT927" t="str">
            <v/>
          </cell>
          <cell r="DU927" t="str">
            <v/>
          </cell>
        </row>
        <row r="928">
          <cell r="DT928" t="str">
            <v/>
          </cell>
          <cell r="DU928" t="str">
            <v/>
          </cell>
        </row>
        <row r="929">
          <cell r="DT929" t="str">
            <v/>
          </cell>
          <cell r="DU929" t="str">
            <v/>
          </cell>
        </row>
        <row r="930">
          <cell r="DT930" t="str">
            <v/>
          </cell>
          <cell r="DU930" t="str">
            <v/>
          </cell>
        </row>
        <row r="931">
          <cell r="DT931" t="str">
            <v/>
          </cell>
          <cell r="DU931" t="str">
            <v/>
          </cell>
        </row>
        <row r="932">
          <cell r="DT932" t="str">
            <v/>
          </cell>
          <cell r="DU932" t="str">
            <v/>
          </cell>
        </row>
        <row r="933">
          <cell r="DT933" t="str">
            <v/>
          </cell>
          <cell r="DU933" t="str">
            <v/>
          </cell>
        </row>
        <row r="934">
          <cell r="DT934" t="str">
            <v/>
          </cell>
          <cell r="DU934" t="str">
            <v/>
          </cell>
        </row>
        <row r="935">
          <cell r="DT935" t="str">
            <v/>
          </cell>
          <cell r="DU935" t="str">
            <v/>
          </cell>
        </row>
        <row r="936">
          <cell r="DT936" t="str">
            <v/>
          </cell>
          <cell r="DU936" t="str">
            <v/>
          </cell>
        </row>
        <row r="937">
          <cell r="DT937" t="str">
            <v/>
          </cell>
          <cell r="DU937" t="str">
            <v/>
          </cell>
        </row>
        <row r="938">
          <cell r="DT938" t="str">
            <v/>
          </cell>
          <cell r="DU938" t="str">
            <v/>
          </cell>
        </row>
        <row r="939">
          <cell r="DT939" t="str">
            <v/>
          </cell>
          <cell r="DU939" t="str">
            <v/>
          </cell>
        </row>
        <row r="940">
          <cell r="DT940" t="str">
            <v/>
          </cell>
          <cell r="DU940" t="str">
            <v/>
          </cell>
        </row>
        <row r="941">
          <cell r="DT941" t="str">
            <v/>
          </cell>
          <cell r="DU941" t="str">
            <v/>
          </cell>
        </row>
        <row r="942">
          <cell r="DT942" t="str">
            <v/>
          </cell>
          <cell r="DU942" t="str">
            <v/>
          </cell>
        </row>
        <row r="943">
          <cell r="DT943" t="str">
            <v/>
          </cell>
          <cell r="DU943" t="str">
            <v/>
          </cell>
        </row>
        <row r="944">
          <cell r="DT944" t="str">
            <v/>
          </cell>
          <cell r="DU944" t="str">
            <v/>
          </cell>
        </row>
        <row r="945">
          <cell r="DT945" t="str">
            <v/>
          </cell>
          <cell r="DU945" t="str">
            <v/>
          </cell>
        </row>
        <row r="946">
          <cell r="DT946" t="str">
            <v/>
          </cell>
          <cell r="DU946" t="str">
            <v/>
          </cell>
        </row>
        <row r="947">
          <cell r="DT947" t="str">
            <v/>
          </cell>
          <cell r="DU947" t="str">
            <v/>
          </cell>
        </row>
        <row r="948">
          <cell r="DT948" t="str">
            <v/>
          </cell>
          <cell r="DU948" t="str">
            <v/>
          </cell>
        </row>
        <row r="949">
          <cell r="DT949" t="str">
            <v/>
          </cell>
          <cell r="DU949" t="str">
            <v/>
          </cell>
        </row>
        <row r="950">
          <cell r="DT950" t="str">
            <v/>
          </cell>
          <cell r="DU950" t="str">
            <v/>
          </cell>
        </row>
        <row r="951">
          <cell r="DT951" t="str">
            <v/>
          </cell>
          <cell r="DU951" t="str">
            <v/>
          </cell>
        </row>
        <row r="952">
          <cell r="DT952" t="str">
            <v/>
          </cell>
          <cell r="DU952" t="str">
            <v/>
          </cell>
        </row>
        <row r="953">
          <cell r="DT953" t="str">
            <v/>
          </cell>
          <cell r="DU953" t="str">
            <v/>
          </cell>
        </row>
        <row r="954">
          <cell r="DT954" t="str">
            <v/>
          </cell>
          <cell r="DU954" t="str">
            <v/>
          </cell>
        </row>
        <row r="955">
          <cell r="DT955" t="str">
            <v/>
          </cell>
          <cell r="DU955" t="str">
            <v/>
          </cell>
        </row>
        <row r="956">
          <cell r="DT956" t="str">
            <v/>
          </cell>
          <cell r="DU956" t="str">
            <v/>
          </cell>
        </row>
        <row r="957">
          <cell r="DT957" t="str">
            <v/>
          </cell>
          <cell r="DU957" t="str">
            <v/>
          </cell>
        </row>
        <row r="958">
          <cell r="DT958" t="str">
            <v/>
          </cell>
          <cell r="DU958" t="str">
            <v/>
          </cell>
        </row>
        <row r="959">
          <cell r="DT959" t="str">
            <v/>
          </cell>
          <cell r="DU959" t="str">
            <v/>
          </cell>
        </row>
        <row r="960">
          <cell r="DT960" t="str">
            <v/>
          </cell>
          <cell r="DU960" t="str">
            <v/>
          </cell>
        </row>
        <row r="961">
          <cell r="DT961" t="str">
            <v/>
          </cell>
          <cell r="DU961" t="str">
            <v/>
          </cell>
        </row>
        <row r="962">
          <cell r="DT962" t="str">
            <v/>
          </cell>
          <cell r="DU962" t="str">
            <v/>
          </cell>
        </row>
        <row r="963">
          <cell r="DT963" t="str">
            <v/>
          </cell>
          <cell r="DU963" t="str">
            <v/>
          </cell>
        </row>
        <row r="964">
          <cell r="DT964" t="str">
            <v/>
          </cell>
          <cell r="DU964" t="str">
            <v/>
          </cell>
        </row>
        <row r="965">
          <cell r="DT965" t="str">
            <v/>
          </cell>
          <cell r="DU965" t="str">
            <v/>
          </cell>
        </row>
        <row r="966">
          <cell r="DT966" t="str">
            <v/>
          </cell>
          <cell r="DU966" t="str">
            <v/>
          </cell>
        </row>
        <row r="967">
          <cell r="DT967" t="str">
            <v/>
          </cell>
          <cell r="DU967" t="str">
            <v/>
          </cell>
        </row>
        <row r="968">
          <cell r="DT968" t="str">
            <v/>
          </cell>
          <cell r="DU968" t="str">
            <v/>
          </cell>
        </row>
        <row r="969">
          <cell r="DT969" t="str">
            <v/>
          </cell>
          <cell r="DU969" t="str">
            <v/>
          </cell>
        </row>
        <row r="970">
          <cell r="DT970" t="str">
            <v/>
          </cell>
          <cell r="DU970" t="str">
            <v/>
          </cell>
        </row>
        <row r="971">
          <cell r="DT971" t="str">
            <v/>
          </cell>
          <cell r="DU971" t="str">
            <v/>
          </cell>
        </row>
        <row r="972">
          <cell r="DT972" t="str">
            <v/>
          </cell>
          <cell r="DU972" t="str">
            <v/>
          </cell>
        </row>
        <row r="973">
          <cell r="DT973" t="str">
            <v/>
          </cell>
          <cell r="DU973" t="str">
            <v/>
          </cell>
        </row>
        <row r="974">
          <cell r="DT974" t="str">
            <v/>
          </cell>
          <cell r="DU974" t="str">
            <v/>
          </cell>
        </row>
        <row r="975">
          <cell r="DT975" t="str">
            <v/>
          </cell>
          <cell r="DU975" t="str">
            <v/>
          </cell>
        </row>
        <row r="976">
          <cell r="DT976" t="str">
            <v/>
          </cell>
          <cell r="DU976" t="str">
            <v/>
          </cell>
        </row>
        <row r="977">
          <cell r="DT977" t="str">
            <v/>
          </cell>
          <cell r="DU977" t="str">
            <v/>
          </cell>
        </row>
        <row r="978">
          <cell r="DT978" t="str">
            <v/>
          </cell>
          <cell r="DU978" t="str">
            <v/>
          </cell>
        </row>
        <row r="979">
          <cell r="DT979" t="str">
            <v/>
          </cell>
          <cell r="DU979" t="str">
            <v/>
          </cell>
        </row>
        <row r="980">
          <cell r="DT980" t="str">
            <v/>
          </cell>
          <cell r="DU980" t="str">
            <v/>
          </cell>
        </row>
        <row r="981">
          <cell r="DT981" t="str">
            <v/>
          </cell>
          <cell r="DU981" t="str">
            <v/>
          </cell>
        </row>
        <row r="982">
          <cell r="DT982" t="str">
            <v/>
          </cell>
          <cell r="DU982" t="str">
            <v/>
          </cell>
        </row>
        <row r="983">
          <cell r="DT983" t="str">
            <v/>
          </cell>
          <cell r="DU983" t="str">
            <v/>
          </cell>
        </row>
        <row r="984">
          <cell r="DT984" t="str">
            <v/>
          </cell>
          <cell r="DU984" t="str">
            <v/>
          </cell>
        </row>
        <row r="985">
          <cell r="DT985" t="str">
            <v/>
          </cell>
          <cell r="DU985" t="str">
            <v/>
          </cell>
        </row>
        <row r="986">
          <cell r="DT986" t="str">
            <v/>
          </cell>
          <cell r="DU986" t="str">
            <v/>
          </cell>
        </row>
        <row r="987">
          <cell r="DT987" t="str">
            <v/>
          </cell>
          <cell r="DU987" t="str">
            <v/>
          </cell>
        </row>
        <row r="988">
          <cell r="DT988" t="str">
            <v/>
          </cell>
          <cell r="DU988" t="str">
            <v/>
          </cell>
        </row>
        <row r="989">
          <cell r="DT989" t="str">
            <v/>
          </cell>
          <cell r="DU989" t="str">
            <v/>
          </cell>
        </row>
        <row r="990">
          <cell r="DT990" t="str">
            <v/>
          </cell>
          <cell r="DU990" t="str">
            <v/>
          </cell>
        </row>
        <row r="991">
          <cell r="DT991" t="str">
            <v/>
          </cell>
          <cell r="DU991" t="str">
            <v/>
          </cell>
        </row>
        <row r="992">
          <cell r="DT992" t="str">
            <v/>
          </cell>
          <cell r="DU992" t="str">
            <v/>
          </cell>
        </row>
        <row r="993">
          <cell r="DT993" t="str">
            <v/>
          </cell>
          <cell r="DU993" t="str">
            <v/>
          </cell>
        </row>
        <row r="994">
          <cell r="DT994" t="str">
            <v/>
          </cell>
          <cell r="DU994" t="str">
            <v/>
          </cell>
        </row>
        <row r="995">
          <cell r="DT995" t="str">
            <v/>
          </cell>
          <cell r="DU995" t="str">
            <v/>
          </cell>
        </row>
        <row r="996">
          <cell r="DT996" t="str">
            <v/>
          </cell>
          <cell r="DU996" t="str">
            <v/>
          </cell>
        </row>
        <row r="997">
          <cell r="DT997" t="str">
            <v/>
          </cell>
          <cell r="DU997" t="str">
            <v/>
          </cell>
        </row>
        <row r="998">
          <cell r="DT998" t="str">
            <v/>
          </cell>
          <cell r="DU998" t="str">
            <v/>
          </cell>
        </row>
        <row r="999">
          <cell r="DT999" t="str">
            <v/>
          </cell>
          <cell r="DU999" t="str">
            <v/>
          </cell>
        </row>
        <row r="1000">
          <cell r="DT1000" t="str">
            <v/>
          </cell>
          <cell r="DU1000" t="str">
            <v/>
          </cell>
        </row>
        <row r="1001">
          <cell r="DT1001" t="str">
            <v/>
          </cell>
          <cell r="DU1001" t="str">
            <v/>
          </cell>
        </row>
        <row r="1002">
          <cell r="DT1002" t="str">
            <v/>
          </cell>
          <cell r="DU1002" t="str">
            <v/>
          </cell>
        </row>
        <row r="1003">
          <cell r="DT1003" t="str">
            <v/>
          </cell>
          <cell r="DU1003" t="str">
            <v/>
          </cell>
        </row>
        <row r="1004">
          <cell r="DT1004" t="str">
            <v/>
          </cell>
          <cell r="DU1004" t="str">
            <v/>
          </cell>
        </row>
        <row r="1005">
          <cell r="DT1005" t="str">
            <v/>
          </cell>
          <cell r="DU1005" t="str">
            <v/>
          </cell>
        </row>
        <row r="1006">
          <cell r="DT1006" t="str">
            <v/>
          </cell>
          <cell r="DU1006" t="str">
            <v/>
          </cell>
        </row>
        <row r="1007">
          <cell r="DT1007" t="str">
            <v/>
          </cell>
          <cell r="DU1007" t="str">
            <v/>
          </cell>
        </row>
        <row r="1008">
          <cell r="DT1008" t="str">
            <v/>
          </cell>
          <cell r="DU1008" t="str">
            <v/>
          </cell>
        </row>
        <row r="1009">
          <cell r="DT1009" t="str">
            <v/>
          </cell>
          <cell r="DU1009" t="str">
            <v/>
          </cell>
        </row>
        <row r="1010">
          <cell r="DT1010" t="str">
            <v/>
          </cell>
          <cell r="DU1010" t="str">
            <v/>
          </cell>
        </row>
        <row r="1011">
          <cell r="DT1011" t="str">
            <v/>
          </cell>
          <cell r="DU1011" t="str">
            <v/>
          </cell>
        </row>
        <row r="1012">
          <cell r="DT1012" t="str">
            <v/>
          </cell>
          <cell r="DU1012" t="str">
            <v/>
          </cell>
        </row>
        <row r="1013">
          <cell r="DT1013" t="str">
            <v/>
          </cell>
          <cell r="DU1013" t="str">
            <v/>
          </cell>
        </row>
        <row r="1014">
          <cell r="DT1014" t="str">
            <v/>
          </cell>
          <cell r="DU1014" t="str">
            <v/>
          </cell>
        </row>
        <row r="1015">
          <cell r="DT1015" t="str">
            <v/>
          </cell>
          <cell r="DU1015" t="str">
            <v/>
          </cell>
        </row>
        <row r="1016">
          <cell r="DT1016" t="str">
            <v/>
          </cell>
          <cell r="DU1016" t="str">
            <v/>
          </cell>
        </row>
        <row r="1017">
          <cell r="DT1017" t="str">
            <v/>
          </cell>
          <cell r="DU1017" t="str">
            <v/>
          </cell>
        </row>
        <row r="1018">
          <cell r="DT1018" t="str">
            <v/>
          </cell>
          <cell r="DU1018" t="str">
            <v/>
          </cell>
        </row>
        <row r="1019">
          <cell r="DT1019" t="str">
            <v/>
          </cell>
          <cell r="DU1019" t="str">
            <v/>
          </cell>
        </row>
        <row r="1020">
          <cell r="DT1020" t="str">
            <v/>
          </cell>
          <cell r="DU1020" t="str">
            <v/>
          </cell>
        </row>
        <row r="1021">
          <cell r="DT1021" t="str">
            <v/>
          </cell>
          <cell r="DU1021" t="str">
            <v/>
          </cell>
        </row>
        <row r="1022">
          <cell r="DT1022" t="str">
            <v/>
          </cell>
          <cell r="DU1022" t="str">
            <v/>
          </cell>
        </row>
        <row r="1023">
          <cell r="DT1023" t="str">
            <v/>
          </cell>
          <cell r="DU1023" t="str">
            <v/>
          </cell>
        </row>
        <row r="1024">
          <cell r="DT1024" t="str">
            <v/>
          </cell>
          <cell r="DU1024" t="str">
            <v/>
          </cell>
        </row>
        <row r="1025">
          <cell r="DT1025" t="str">
            <v/>
          </cell>
          <cell r="DU1025" t="str">
            <v/>
          </cell>
        </row>
        <row r="1026">
          <cell r="DT1026" t="str">
            <v/>
          </cell>
          <cell r="DU1026" t="str">
            <v/>
          </cell>
        </row>
        <row r="1027">
          <cell r="DT1027" t="str">
            <v/>
          </cell>
          <cell r="DU1027" t="str">
            <v/>
          </cell>
        </row>
        <row r="1028">
          <cell r="DT1028" t="str">
            <v/>
          </cell>
          <cell r="DU1028" t="str">
            <v/>
          </cell>
        </row>
        <row r="1029">
          <cell r="DT1029" t="str">
            <v/>
          </cell>
          <cell r="DU1029" t="str">
            <v/>
          </cell>
        </row>
        <row r="1030">
          <cell r="DT1030" t="str">
            <v/>
          </cell>
          <cell r="DU1030" t="str">
            <v/>
          </cell>
        </row>
        <row r="1031">
          <cell r="DT1031" t="str">
            <v/>
          </cell>
          <cell r="DU1031" t="str">
            <v/>
          </cell>
        </row>
        <row r="1032">
          <cell r="DT1032" t="str">
            <v/>
          </cell>
          <cell r="DU1032" t="str">
            <v/>
          </cell>
        </row>
        <row r="1033">
          <cell r="DT1033" t="str">
            <v/>
          </cell>
          <cell r="DU1033" t="str">
            <v/>
          </cell>
        </row>
        <row r="1034">
          <cell r="DT1034" t="str">
            <v/>
          </cell>
          <cell r="DU1034" t="str">
            <v/>
          </cell>
        </row>
        <row r="1035">
          <cell r="DT1035" t="str">
            <v/>
          </cell>
          <cell r="DU1035" t="str">
            <v/>
          </cell>
        </row>
        <row r="1036">
          <cell r="DT1036" t="str">
            <v/>
          </cell>
          <cell r="DU1036" t="str">
            <v/>
          </cell>
        </row>
        <row r="1037">
          <cell r="DT1037" t="str">
            <v/>
          </cell>
          <cell r="DU1037" t="str">
            <v/>
          </cell>
        </row>
        <row r="1038">
          <cell r="DT1038" t="str">
            <v/>
          </cell>
          <cell r="DU1038" t="str">
            <v/>
          </cell>
        </row>
        <row r="1039">
          <cell r="DT1039" t="str">
            <v/>
          </cell>
          <cell r="DU1039" t="str">
            <v/>
          </cell>
        </row>
        <row r="1040">
          <cell r="DT1040" t="str">
            <v/>
          </cell>
          <cell r="DU1040" t="str">
            <v/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内訳"/>
      <sheetName val="別紙1a"/>
      <sheetName val="別紙１b"/>
      <sheetName val="別紙２（５）"/>
      <sheetName val="別紙３a"/>
      <sheetName val="別紙３b"/>
      <sheetName val="別紙４"/>
      <sheetName val="別紙５"/>
      <sheetName val="別紙６a"/>
      <sheetName val="別紙６ｂ"/>
      <sheetName val="全体計画7a"/>
      <sheetName val="別紙７b"/>
      <sheetName val="別紙８ab"/>
      <sheetName val="別紙９"/>
      <sheetName val="別紙１０"/>
      <sheetName val="別紙11a,b"/>
      <sheetName val="別紙１２ab"/>
      <sheetName val="別紙１３"/>
      <sheetName val="別紙１４"/>
      <sheetName val="別紙16a,b"/>
      <sheetName val="別紙１７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1"/>
      <sheetName val="設計書１出力"/>
      <sheetName val="金抜き設計書出力"/>
      <sheetName val="設計書入力"/>
      <sheetName val="設計書出力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 t="str">
            <v/>
          </cell>
          <cell r="DU25" t="str">
            <v/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 t="str">
            <v/>
          </cell>
          <cell r="DU80" t="str">
            <v/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 t="str">
            <v/>
          </cell>
          <cell r="DU122" t="str">
            <v/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  <row r="701">
          <cell r="DT701" t="str">
            <v/>
          </cell>
          <cell r="DU701" t="str">
            <v/>
          </cell>
        </row>
        <row r="702">
          <cell r="DT702" t="str">
            <v/>
          </cell>
          <cell r="DU702" t="str">
            <v/>
          </cell>
        </row>
        <row r="703">
          <cell r="DT703" t="str">
            <v/>
          </cell>
          <cell r="DU703" t="str">
            <v/>
          </cell>
        </row>
        <row r="704">
          <cell r="DT704" t="str">
            <v/>
          </cell>
          <cell r="DU704" t="str">
            <v/>
          </cell>
        </row>
        <row r="705">
          <cell r="DT705" t="str">
            <v/>
          </cell>
          <cell r="DU705" t="str">
            <v/>
          </cell>
        </row>
        <row r="706">
          <cell r="DT706" t="str">
            <v/>
          </cell>
          <cell r="DU706" t="str">
            <v/>
          </cell>
        </row>
        <row r="707">
          <cell r="DT707" t="str">
            <v/>
          </cell>
          <cell r="DU707" t="str">
            <v/>
          </cell>
        </row>
        <row r="708">
          <cell r="DT708" t="str">
            <v/>
          </cell>
          <cell r="DU708" t="str">
            <v/>
          </cell>
        </row>
        <row r="709">
          <cell r="DT709" t="str">
            <v/>
          </cell>
          <cell r="DU709" t="str">
            <v/>
          </cell>
        </row>
        <row r="710">
          <cell r="DT710" t="str">
            <v/>
          </cell>
          <cell r="DU710" t="str">
            <v/>
          </cell>
        </row>
        <row r="711">
          <cell r="DT711" t="str">
            <v/>
          </cell>
          <cell r="DU711" t="str">
            <v/>
          </cell>
        </row>
        <row r="712">
          <cell r="DT712" t="str">
            <v/>
          </cell>
          <cell r="DU712" t="str">
            <v/>
          </cell>
        </row>
        <row r="713">
          <cell r="DT713" t="str">
            <v/>
          </cell>
          <cell r="DU713" t="str">
            <v/>
          </cell>
        </row>
        <row r="714">
          <cell r="DT714" t="str">
            <v/>
          </cell>
          <cell r="DU714" t="str">
            <v/>
          </cell>
        </row>
        <row r="715">
          <cell r="DT715" t="str">
            <v/>
          </cell>
          <cell r="DU715" t="str">
            <v/>
          </cell>
        </row>
        <row r="716">
          <cell r="DT716" t="str">
            <v/>
          </cell>
          <cell r="DU716" t="str">
            <v/>
          </cell>
        </row>
        <row r="717">
          <cell r="DT717" t="str">
            <v/>
          </cell>
          <cell r="DU717" t="str">
            <v/>
          </cell>
        </row>
        <row r="718">
          <cell r="DT718" t="str">
            <v/>
          </cell>
          <cell r="DU718" t="str">
            <v/>
          </cell>
        </row>
        <row r="719">
          <cell r="DT719" t="str">
            <v/>
          </cell>
          <cell r="DU719" t="str">
            <v/>
          </cell>
        </row>
        <row r="720">
          <cell r="DT720" t="str">
            <v/>
          </cell>
          <cell r="DU720" t="str">
            <v/>
          </cell>
        </row>
        <row r="721">
          <cell r="DT721" t="str">
            <v/>
          </cell>
          <cell r="DU721" t="str">
            <v/>
          </cell>
        </row>
        <row r="722">
          <cell r="DT722" t="str">
            <v/>
          </cell>
          <cell r="DU722" t="str">
            <v/>
          </cell>
        </row>
        <row r="723">
          <cell r="DT723" t="str">
            <v/>
          </cell>
          <cell r="DU723" t="str">
            <v/>
          </cell>
        </row>
        <row r="724">
          <cell r="DT724" t="str">
            <v/>
          </cell>
          <cell r="DU724" t="str">
            <v/>
          </cell>
        </row>
        <row r="725">
          <cell r="DT725" t="str">
            <v/>
          </cell>
          <cell r="DU725" t="str">
            <v/>
          </cell>
        </row>
        <row r="726">
          <cell r="DT726" t="str">
            <v/>
          </cell>
          <cell r="DU726" t="str">
            <v/>
          </cell>
        </row>
        <row r="727">
          <cell r="DT727" t="str">
            <v/>
          </cell>
          <cell r="DU727" t="str">
            <v/>
          </cell>
        </row>
        <row r="728">
          <cell r="DT728" t="str">
            <v/>
          </cell>
          <cell r="DU728" t="str">
            <v/>
          </cell>
        </row>
        <row r="729">
          <cell r="DT729" t="str">
            <v/>
          </cell>
          <cell r="DU729" t="str">
            <v/>
          </cell>
        </row>
        <row r="730">
          <cell r="DT730" t="str">
            <v/>
          </cell>
          <cell r="DU730" t="str">
            <v/>
          </cell>
        </row>
        <row r="731">
          <cell r="DT731" t="str">
            <v/>
          </cell>
          <cell r="DU731" t="str">
            <v/>
          </cell>
        </row>
        <row r="732">
          <cell r="DT732" t="str">
            <v/>
          </cell>
          <cell r="DU732" t="str">
            <v/>
          </cell>
        </row>
        <row r="733">
          <cell r="DT733" t="str">
            <v/>
          </cell>
          <cell r="DU733" t="str">
            <v/>
          </cell>
        </row>
        <row r="734">
          <cell r="DT734" t="str">
            <v/>
          </cell>
          <cell r="DU734" t="str">
            <v/>
          </cell>
        </row>
        <row r="735">
          <cell r="DT735" t="str">
            <v/>
          </cell>
          <cell r="DU735" t="str">
            <v/>
          </cell>
        </row>
        <row r="736">
          <cell r="DT736" t="str">
            <v/>
          </cell>
          <cell r="DU736" t="str">
            <v/>
          </cell>
        </row>
        <row r="737">
          <cell r="DT737" t="str">
            <v/>
          </cell>
          <cell r="DU737" t="str">
            <v/>
          </cell>
        </row>
        <row r="738">
          <cell r="DT738" t="str">
            <v/>
          </cell>
          <cell r="DU738" t="str">
            <v/>
          </cell>
        </row>
        <row r="739">
          <cell r="DT739" t="str">
            <v/>
          </cell>
          <cell r="DU739" t="str">
            <v/>
          </cell>
        </row>
        <row r="740">
          <cell r="DT740" t="str">
            <v/>
          </cell>
          <cell r="DU740" t="str">
            <v/>
          </cell>
        </row>
        <row r="741">
          <cell r="DT741" t="str">
            <v/>
          </cell>
          <cell r="DU741" t="str">
            <v/>
          </cell>
        </row>
        <row r="742">
          <cell r="DT742" t="str">
            <v/>
          </cell>
          <cell r="DU742" t="str">
            <v/>
          </cell>
        </row>
        <row r="743">
          <cell r="DT743" t="str">
            <v/>
          </cell>
          <cell r="DU743" t="str">
            <v/>
          </cell>
        </row>
        <row r="744">
          <cell r="DT744" t="str">
            <v/>
          </cell>
          <cell r="DU744" t="str">
            <v/>
          </cell>
        </row>
        <row r="745">
          <cell r="DT745" t="str">
            <v/>
          </cell>
          <cell r="DU745" t="str">
            <v/>
          </cell>
        </row>
        <row r="746">
          <cell r="DT746" t="str">
            <v/>
          </cell>
          <cell r="DU746" t="str">
            <v/>
          </cell>
        </row>
        <row r="747">
          <cell r="DT747" t="str">
            <v/>
          </cell>
          <cell r="DU747" t="str">
            <v/>
          </cell>
        </row>
        <row r="748">
          <cell r="DT748" t="str">
            <v/>
          </cell>
          <cell r="DU748" t="str">
            <v/>
          </cell>
        </row>
        <row r="749">
          <cell r="DT749" t="str">
            <v/>
          </cell>
          <cell r="DU749" t="str">
            <v/>
          </cell>
        </row>
        <row r="750">
          <cell r="DT750" t="str">
            <v/>
          </cell>
          <cell r="DU750" t="str">
            <v/>
          </cell>
        </row>
        <row r="751">
          <cell r="DT751" t="str">
            <v/>
          </cell>
          <cell r="DU751" t="str">
            <v/>
          </cell>
        </row>
        <row r="752">
          <cell r="DT752" t="str">
            <v/>
          </cell>
          <cell r="DU752" t="str">
            <v/>
          </cell>
        </row>
        <row r="753">
          <cell r="DT753" t="str">
            <v/>
          </cell>
          <cell r="DU753" t="str">
            <v/>
          </cell>
        </row>
        <row r="754">
          <cell r="DT754" t="str">
            <v/>
          </cell>
          <cell r="DU754" t="str">
            <v/>
          </cell>
        </row>
        <row r="755">
          <cell r="DT755" t="str">
            <v/>
          </cell>
          <cell r="DU755" t="str">
            <v/>
          </cell>
        </row>
        <row r="756">
          <cell r="DT756" t="str">
            <v/>
          </cell>
          <cell r="DU756" t="str">
            <v/>
          </cell>
        </row>
        <row r="757">
          <cell r="DT757" t="str">
            <v/>
          </cell>
          <cell r="DU757" t="str">
            <v/>
          </cell>
        </row>
        <row r="758">
          <cell r="DT758" t="str">
            <v/>
          </cell>
          <cell r="DU758" t="str">
            <v/>
          </cell>
        </row>
        <row r="759">
          <cell r="DT759" t="str">
            <v/>
          </cell>
          <cell r="DU759" t="str">
            <v/>
          </cell>
        </row>
        <row r="760">
          <cell r="DT760" t="str">
            <v/>
          </cell>
          <cell r="DU760" t="str">
            <v/>
          </cell>
        </row>
        <row r="761">
          <cell r="DT761" t="str">
            <v/>
          </cell>
          <cell r="DU761" t="str">
            <v/>
          </cell>
        </row>
        <row r="762">
          <cell r="DT762" t="str">
            <v/>
          </cell>
          <cell r="DU762" t="str">
            <v/>
          </cell>
        </row>
        <row r="763">
          <cell r="DT763" t="str">
            <v/>
          </cell>
          <cell r="DU763" t="str">
            <v/>
          </cell>
        </row>
        <row r="764">
          <cell r="DT764" t="str">
            <v/>
          </cell>
          <cell r="DU764" t="str">
            <v/>
          </cell>
        </row>
        <row r="765">
          <cell r="DT765" t="str">
            <v/>
          </cell>
          <cell r="DU765" t="str">
            <v/>
          </cell>
        </row>
        <row r="766">
          <cell r="DT766" t="str">
            <v/>
          </cell>
          <cell r="DU766" t="str">
            <v/>
          </cell>
        </row>
        <row r="767">
          <cell r="DT767" t="str">
            <v/>
          </cell>
          <cell r="DU767" t="str">
            <v/>
          </cell>
        </row>
        <row r="768">
          <cell r="DT768" t="str">
            <v/>
          </cell>
          <cell r="DU768" t="str">
            <v/>
          </cell>
        </row>
        <row r="769">
          <cell r="DT769" t="str">
            <v/>
          </cell>
          <cell r="DU769" t="str">
            <v/>
          </cell>
        </row>
        <row r="770">
          <cell r="DT770" t="str">
            <v/>
          </cell>
          <cell r="DU770" t="str">
            <v/>
          </cell>
        </row>
        <row r="771">
          <cell r="DT771" t="str">
            <v/>
          </cell>
          <cell r="DU771" t="str">
            <v/>
          </cell>
        </row>
        <row r="772">
          <cell r="DT772" t="str">
            <v/>
          </cell>
          <cell r="DU772" t="str">
            <v/>
          </cell>
        </row>
        <row r="773">
          <cell r="DT773" t="str">
            <v/>
          </cell>
          <cell r="DU773" t="str">
            <v/>
          </cell>
        </row>
        <row r="774">
          <cell r="DT774" t="str">
            <v/>
          </cell>
          <cell r="DU774" t="str">
            <v/>
          </cell>
        </row>
        <row r="775">
          <cell r="DT775" t="str">
            <v/>
          </cell>
          <cell r="DU775" t="str">
            <v/>
          </cell>
        </row>
        <row r="776">
          <cell r="DT776" t="str">
            <v/>
          </cell>
          <cell r="DU776" t="str">
            <v/>
          </cell>
        </row>
        <row r="777">
          <cell r="DT777" t="str">
            <v/>
          </cell>
          <cell r="DU777" t="str">
            <v/>
          </cell>
        </row>
        <row r="778">
          <cell r="DT778" t="str">
            <v/>
          </cell>
          <cell r="DU778" t="str">
            <v/>
          </cell>
        </row>
        <row r="779">
          <cell r="DT779" t="str">
            <v/>
          </cell>
          <cell r="DU779" t="str">
            <v/>
          </cell>
        </row>
        <row r="780">
          <cell r="DT780" t="str">
            <v/>
          </cell>
          <cell r="DU780" t="str">
            <v/>
          </cell>
        </row>
        <row r="781">
          <cell r="DT781" t="str">
            <v/>
          </cell>
          <cell r="DU781" t="str">
            <v/>
          </cell>
        </row>
        <row r="782">
          <cell r="DT782" t="str">
            <v/>
          </cell>
          <cell r="DU782" t="str">
            <v/>
          </cell>
        </row>
        <row r="783">
          <cell r="DT783" t="str">
            <v/>
          </cell>
          <cell r="DU783" t="str">
            <v/>
          </cell>
        </row>
        <row r="784">
          <cell r="DT784" t="str">
            <v/>
          </cell>
          <cell r="DU784" t="str">
            <v/>
          </cell>
        </row>
        <row r="785">
          <cell r="DT785" t="str">
            <v/>
          </cell>
          <cell r="DU785" t="str">
            <v/>
          </cell>
        </row>
        <row r="786">
          <cell r="DT786" t="str">
            <v/>
          </cell>
          <cell r="DU786" t="str">
            <v/>
          </cell>
        </row>
        <row r="787">
          <cell r="DT787" t="str">
            <v/>
          </cell>
          <cell r="DU787" t="str">
            <v/>
          </cell>
        </row>
        <row r="788">
          <cell r="DT788" t="str">
            <v/>
          </cell>
          <cell r="DU788" t="str">
            <v/>
          </cell>
        </row>
        <row r="789">
          <cell r="DT789" t="str">
            <v/>
          </cell>
          <cell r="DU789" t="str">
            <v/>
          </cell>
        </row>
        <row r="790">
          <cell r="DT790" t="str">
            <v/>
          </cell>
          <cell r="DU790" t="str">
            <v/>
          </cell>
        </row>
        <row r="791">
          <cell r="DT791" t="str">
            <v/>
          </cell>
          <cell r="DU791" t="str">
            <v/>
          </cell>
        </row>
        <row r="792">
          <cell r="DT792" t="str">
            <v/>
          </cell>
          <cell r="DU792" t="str">
            <v/>
          </cell>
        </row>
        <row r="793">
          <cell r="DT793" t="str">
            <v/>
          </cell>
          <cell r="DU793" t="str">
            <v/>
          </cell>
        </row>
        <row r="794">
          <cell r="DT794" t="str">
            <v/>
          </cell>
          <cell r="DU794" t="str">
            <v/>
          </cell>
        </row>
        <row r="795">
          <cell r="DT795" t="str">
            <v/>
          </cell>
          <cell r="DU795" t="str">
            <v/>
          </cell>
        </row>
        <row r="796">
          <cell r="DT796" t="str">
            <v/>
          </cell>
          <cell r="DU796" t="str">
            <v/>
          </cell>
        </row>
        <row r="797">
          <cell r="DT797" t="str">
            <v/>
          </cell>
          <cell r="DU797" t="str">
            <v/>
          </cell>
        </row>
        <row r="798">
          <cell r="DT798" t="str">
            <v/>
          </cell>
          <cell r="DU798" t="str">
            <v/>
          </cell>
        </row>
        <row r="799">
          <cell r="DT799" t="str">
            <v/>
          </cell>
          <cell r="DU799" t="str">
            <v/>
          </cell>
        </row>
        <row r="800">
          <cell r="DT800" t="str">
            <v/>
          </cell>
          <cell r="DU800" t="str">
            <v/>
          </cell>
        </row>
        <row r="801">
          <cell r="DT801" t="str">
            <v/>
          </cell>
          <cell r="DU801" t="str">
            <v/>
          </cell>
        </row>
        <row r="802">
          <cell r="DT802" t="str">
            <v/>
          </cell>
          <cell r="DU802" t="str">
            <v/>
          </cell>
        </row>
        <row r="803">
          <cell r="DT803" t="str">
            <v/>
          </cell>
          <cell r="DU803" t="str">
            <v/>
          </cell>
        </row>
        <row r="804">
          <cell r="DT804" t="str">
            <v/>
          </cell>
          <cell r="DU804" t="str">
            <v/>
          </cell>
        </row>
        <row r="805">
          <cell r="DT805" t="str">
            <v/>
          </cell>
          <cell r="DU805" t="str">
            <v/>
          </cell>
        </row>
        <row r="806">
          <cell r="DT806" t="str">
            <v/>
          </cell>
          <cell r="DU806" t="str">
            <v/>
          </cell>
        </row>
        <row r="807">
          <cell r="DT807" t="str">
            <v/>
          </cell>
          <cell r="DU807" t="str">
            <v/>
          </cell>
        </row>
        <row r="808">
          <cell r="DT808" t="str">
            <v/>
          </cell>
          <cell r="DU808" t="str">
            <v/>
          </cell>
        </row>
        <row r="809">
          <cell r="DT809" t="str">
            <v/>
          </cell>
          <cell r="DU809" t="str">
            <v/>
          </cell>
        </row>
        <row r="810">
          <cell r="DT810" t="str">
            <v/>
          </cell>
          <cell r="DU810" t="str">
            <v/>
          </cell>
        </row>
        <row r="811">
          <cell r="DT811" t="str">
            <v/>
          </cell>
          <cell r="DU811" t="str">
            <v/>
          </cell>
        </row>
        <row r="812">
          <cell r="DT812" t="str">
            <v/>
          </cell>
          <cell r="DU812" t="str">
            <v/>
          </cell>
        </row>
        <row r="813">
          <cell r="DT813" t="str">
            <v/>
          </cell>
          <cell r="DU813" t="str">
            <v/>
          </cell>
        </row>
        <row r="814">
          <cell r="DT814" t="str">
            <v/>
          </cell>
          <cell r="DU814" t="str">
            <v/>
          </cell>
        </row>
        <row r="815">
          <cell r="DT815" t="str">
            <v/>
          </cell>
          <cell r="DU815" t="str">
            <v/>
          </cell>
        </row>
        <row r="816">
          <cell r="DT816" t="str">
            <v/>
          </cell>
          <cell r="DU816" t="str">
            <v/>
          </cell>
        </row>
        <row r="817">
          <cell r="DT817" t="str">
            <v/>
          </cell>
          <cell r="DU817" t="str">
            <v/>
          </cell>
        </row>
        <row r="818">
          <cell r="DT818" t="str">
            <v/>
          </cell>
          <cell r="DU818" t="str">
            <v/>
          </cell>
        </row>
        <row r="819">
          <cell r="DT819" t="str">
            <v/>
          </cell>
          <cell r="DU819" t="str">
            <v/>
          </cell>
        </row>
        <row r="820">
          <cell r="DT820" t="str">
            <v/>
          </cell>
          <cell r="DU820" t="str">
            <v/>
          </cell>
        </row>
        <row r="821">
          <cell r="DT821" t="str">
            <v/>
          </cell>
          <cell r="DU821" t="str">
            <v/>
          </cell>
        </row>
        <row r="822">
          <cell r="DT822" t="str">
            <v/>
          </cell>
          <cell r="DU822" t="str">
            <v/>
          </cell>
        </row>
        <row r="823">
          <cell r="DT823" t="str">
            <v/>
          </cell>
          <cell r="DU823" t="str">
            <v/>
          </cell>
        </row>
        <row r="824">
          <cell r="DT824" t="str">
            <v/>
          </cell>
          <cell r="DU824" t="str">
            <v/>
          </cell>
        </row>
        <row r="825">
          <cell r="DT825" t="str">
            <v/>
          </cell>
          <cell r="DU825" t="str">
            <v/>
          </cell>
        </row>
        <row r="826">
          <cell r="DT826" t="str">
            <v/>
          </cell>
          <cell r="DU826" t="str">
            <v/>
          </cell>
        </row>
        <row r="827">
          <cell r="DT827" t="str">
            <v/>
          </cell>
          <cell r="DU827" t="str">
            <v/>
          </cell>
        </row>
        <row r="828">
          <cell r="DT828" t="str">
            <v/>
          </cell>
          <cell r="DU828" t="str">
            <v/>
          </cell>
        </row>
        <row r="829">
          <cell r="DT829" t="str">
            <v/>
          </cell>
          <cell r="DU829" t="str">
            <v/>
          </cell>
        </row>
        <row r="830">
          <cell r="DT830" t="str">
            <v/>
          </cell>
          <cell r="DU830" t="str">
            <v/>
          </cell>
        </row>
        <row r="831">
          <cell r="DT831" t="str">
            <v/>
          </cell>
          <cell r="DU831" t="str">
            <v/>
          </cell>
        </row>
        <row r="832">
          <cell r="DT832" t="str">
            <v/>
          </cell>
          <cell r="DU832" t="str">
            <v/>
          </cell>
        </row>
        <row r="833">
          <cell r="DT833" t="str">
            <v/>
          </cell>
          <cell r="DU833" t="str">
            <v/>
          </cell>
        </row>
        <row r="834">
          <cell r="DT834" t="str">
            <v/>
          </cell>
          <cell r="DU834" t="str">
            <v/>
          </cell>
        </row>
        <row r="835">
          <cell r="DT835" t="str">
            <v/>
          </cell>
          <cell r="DU835" t="str">
            <v/>
          </cell>
        </row>
        <row r="836">
          <cell r="DT836" t="str">
            <v/>
          </cell>
          <cell r="DU836" t="str">
            <v/>
          </cell>
        </row>
        <row r="837">
          <cell r="DT837" t="str">
            <v/>
          </cell>
          <cell r="DU837" t="str">
            <v/>
          </cell>
        </row>
        <row r="838">
          <cell r="DT838" t="str">
            <v/>
          </cell>
          <cell r="DU838" t="str">
            <v/>
          </cell>
        </row>
        <row r="839">
          <cell r="DT839" t="str">
            <v/>
          </cell>
          <cell r="DU839" t="str">
            <v/>
          </cell>
        </row>
        <row r="840">
          <cell r="DT840" t="str">
            <v/>
          </cell>
          <cell r="DU840" t="str">
            <v/>
          </cell>
        </row>
        <row r="841">
          <cell r="DT841" t="str">
            <v/>
          </cell>
          <cell r="DU841" t="str">
            <v/>
          </cell>
        </row>
        <row r="842">
          <cell r="DT842" t="str">
            <v/>
          </cell>
          <cell r="DU842" t="str">
            <v/>
          </cell>
        </row>
        <row r="843">
          <cell r="DT843" t="str">
            <v/>
          </cell>
          <cell r="DU843" t="str">
            <v/>
          </cell>
        </row>
        <row r="844">
          <cell r="DT844" t="str">
            <v/>
          </cell>
          <cell r="DU844" t="str">
            <v/>
          </cell>
        </row>
        <row r="845">
          <cell r="DT845" t="str">
            <v/>
          </cell>
          <cell r="DU845" t="str">
            <v/>
          </cell>
        </row>
        <row r="846">
          <cell r="DT846" t="str">
            <v/>
          </cell>
          <cell r="DU846" t="str">
            <v/>
          </cell>
        </row>
        <row r="847">
          <cell r="DT847" t="str">
            <v/>
          </cell>
          <cell r="DU847" t="str">
            <v/>
          </cell>
        </row>
        <row r="848">
          <cell r="DT848" t="str">
            <v/>
          </cell>
          <cell r="DU848" t="str">
            <v/>
          </cell>
        </row>
        <row r="849">
          <cell r="DT849" t="str">
            <v/>
          </cell>
          <cell r="DU849" t="str">
            <v/>
          </cell>
        </row>
        <row r="850">
          <cell r="DT850" t="str">
            <v/>
          </cell>
          <cell r="DU850" t="str">
            <v/>
          </cell>
        </row>
        <row r="851">
          <cell r="DT851" t="str">
            <v/>
          </cell>
          <cell r="DU851" t="str">
            <v/>
          </cell>
        </row>
        <row r="852">
          <cell r="DT852" t="str">
            <v/>
          </cell>
          <cell r="DU852" t="str">
            <v/>
          </cell>
        </row>
        <row r="853">
          <cell r="DT853" t="str">
            <v/>
          </cell>
          <cell r="DU853" t="str">
            <v/>
          </cell>
        </row>
        <row r="854">
          <cell r="DT854" t="str">
            <v/>
          </cell>
          <cell r="DU854" t="str">
            <v/>
          </cell>
        </row>
        <row r="855">
          <cell r="DT855" t="str">
            <v/>
          </cell>
          <cell r="DU855" t="str">
            <v/>
          </cell>
        </row>
        <row r="856">
          <cell r="DT856" t="str">
            <v/>
          </cell>
          <cell r="DU856" t="str">
            <v/>
          </cell>
        </row>
        <row r="857">
          <cell r="DT857" t="str">
            <v/>
          </cell>
          <cell r="DU857" t="str">
            <v/>
          </cell>
        </row>
        <row r="858">
          <cell r="DT858" t="str">
            <v/>
          </cell>
          <cell r="DU858" t="str">
            <v/>
          </cell>
        </row>
        <row r="859">
          <cell r="DT859" t="str">
            <v/>
          </cell>
          <cell r="DU859" t="str">
            <v/>
          </cell>
        </row>
        <row r="860">
          <cell r="DT860" t="str">
            <v/>
          </cell>
          <cell r="DU860" t="str">
            <v/>
          </cell>
        </row>
        <row r="861">
          <cell r="DT861" t="str">
            <v/>
          </cell>
          <cell r="DU861" t="str">
            <v/>
          </cell>
        </row>
        <row r="862">
          <cell r="DT862" t="str">
            <v/>
          </cell>
          <cell r="DU862" t="str">
            <v/>
          </cell>
        </row>
        <row r="863">
          <cell r="DT863" t="str">
            <v/>
          </cell>
          <cell r="DU863" t="str">
            <v/>
          </cell>
        </row>
        <row r="864">
          <cell r="DT864" t="str">
            <v/>
          </cell>
          <cell r="DU864" t="str">
            <v/>
          </cell>
        </row>
        <row r="865">
          <cell r="DT865" t="str">
            <v/>
          </cell>
          <cell r="DU865" t="str">
            <v/>
          </cell>
        </row>
        <row r="866">
          <cell r="DT866" t="str">
            <v/>
          </cell>
          <cell r="DU866" t="str">
            <v/>
          </cell>
        </row>
        <row r="867">
          <cell r="DT867" t="str">
            <v/>
          </cell>
          <cell r="DU867" t="str">
            <v/>
          </cell>
        </row>
        <row r="868">
          <cell r="DT868" t="str">
            <v/>
          </cell>
          <cell r="DU868" t="str">
            <v/>
          </cell>
        </row>
        <row r="869">
          <cell r="DT869" t="str">
            <v/>
          </cell>
          <cell r="DU869" t="str">
            <v/>
          </cell>
        </row>
        <row r="870">
          <cell r="DT870" t="str">
            <v/>
          </cell>
          <cell r="DU870" t="str">
            <v/>
          </cell>
        </row>
        <row r="871">
          <cell r="DT871" t="str">
            <v/>
          </cell>
          <cell r="DU871" t="str">
            <v/>
          </cell>
        </row>
        <row r="872">
          <cell r="DT872" t="str">
            <v/>
          </cell>
          <cell r="DU872" t="str">
            <v/>
          </cell>
        </row>
        <row r="873">
          <cell r="DT873" t="str">
            <v/>
          </cell>
          <cell r="DU873" t="str">
            <v/>
          </cell>
        </row>
        <row r="874">
          <cell r="DT874" t="str">
            <v/>
          </cell>
          <cell r="DU874" t="str">
            <v/>
          </cell>
        </row>
        <row r="875">
          <cell r="DT875" t="str">
            <v/>
          </cell>
          <cell r="DU875" t="str">
            <v/>
          </cell>
        </row>
        <row r="876">
          <cell r="DT876" t="str">
            <v/>
          </cell>
          <cell r="DU876" t="str">
            <v/>
          </cell>
        </row>
        <row r="877">
          <cell r="DT877" t="str">
            <v/>
          </cell>
          <cell r="DU877" t="str">
            <v/>
          </cell>
        </row>
        <row r="878">
          <cell r="DT878" t="str">
            <v/>
          </cell>
          <cell r="DU878" t="str">
            <v/>
          </cell>
        </row>
        <row r="879">
          <cell r="DT879" t="str">
            <v/>
          </cell>
          <cell r="DU879" t="str">
            <v/>
          </cell>
        </row>
        <row r="880">
          <cell r="DT880" t="str">
            <v/>
          </cell>
          <cell r="DU880" t="str">
            <v/>
          </cell>
        </row>
        <row r="881">
          <cell r="DT881" t="str">
            <v/>
          </cell>
          <cell r="DU881" t="str">
            <v/>
          </cell>
        </row>
        <row r="882">
          <cell r="DT882" t="str">
            <v/>
          </cell>
          <cell r="DU882" t="str">
            <v/>
          </cell>
        </row>
        <row r="883">
          <cell r="DT883" t="str">
            <v/>
          </cell>
          <cell r="DU883" t="str">
            <v/>
          </cell>
        </row>
        <row r="884">
          <cell r="DT884" t="str">
            <v/>
          </cell>
          <cell r="DU884" t="str">
            <v/>
          </cell>
        </row>
        <row r="885">
          <cell r="DT885" t="str">
            <v/>
          </cell>
          <cell r="DU885" t="str">
            <v/>
          </cell>
        </row>
        <row r="886">
          <cell r="DT886" t="str">
            <v/>
          </cell>
          <cell r="DU886" t="str">
            <v/>
          </cell>
        </row>
        <row r="887">
          <cell r="DT887" t="str">
            <v/>
          </cell>
          <cell r="DU887" t="str">
            <v/>
          </cell>
        </row>
        <row r="888">
          <cell r="DT888" t="str">
            <v/>
          </cell>
          <cell r="DU888" t="str">
            <v/>
          </cell>
        </row>
        <row r="889">
          <cell r="DT889" t="str">
            <v/>
          </cell>
          <cell r="DU889" t="str">
            <v/>
          </cell>
        </row>
        <row r="890">
          <cell r="DT890" t="str">
            <v/>
          </cell>
          <cell r="DU890" t="str">
            <v/>
          </cell>
        </row>
        <row r="891">
          <cell r="DT891" t="str">
            <v/>
          </cell>
          <cell r="DU891" t="str">
            <v/>
          </cell>
        </row>
        <row r="892">
          <cell r="DT892" t="str">
            <v/>
          </cell>
          <cell r="DU892" t="str">
            <v/>
          </cell>
        </row>
        <row r="893">
          <cell r="DT893" t="str">
            <v/>
          </cell>
          <cell r="DU893" t="str">
            <v/>
          </cell>
        </row>
        <row r="894">
          <cell r="DT894" t="str">
            <v/>
          </cell>
          <cell r="DU894" t="str">
            <v/>
          </cell>
        </row>
        <row r="895">
          <cell r="DT895" t="str">
            <v/>
          </cell>
          <cell r="DU895" t="str">
            <v/>
          </cell>
        </row>
        <row r="896">
          <cell r="DT896" t="str">
            <v/>
          </cell>
          <cell r="DU896" t="str">
            <v/>
          </cell>
        </row>
        <row r="897">
          <cell r="DT897" t="str">
            <v/>
          </cell>
          <cell r="DU897" t="str">
            <v/>
          </cell>
        </row>
        <row r="898">
          <cell r="DT898" t="str">
            <v/>
          </cell>
          <cell r="DU898" t="str">
            <v/>
          </cell>
        </row>
        <row r="899">
          <cell r="DT899" t="str">
            <v/>
          </cell>
          <cell r="DU899" t="str">
            <v/>
          </cell>
        </row>
        <row r="900">
          <cell r="DT900" t="str">
            <v/>
          </cell>
          <cell r="DU900" t="str">
            <v/>
          </cell>
        </row>
        <row r="901">
          <cell r="DT901" t="str">
            <v/>
          </cell>
          <cell r="DU901" t="str">
            <v/>
          </cell>
        </row>
        <row r="902">
          <cell r="DT902" t="str">
            <v/>
          </cell>
          <cell r="DU902" t="str">
            <v/>
          </cell>
        </row>
        <row r="903">
          <cell r="DT903" t="str">
            <v/>
          </cell>
          <cell r="DU903" t="str">
            <v/>
          </cell>
        </row>
        <row r="904">
          <cell r="DT904" t="str">
            <v/>
          </cell>
          <cell r="DU904" t="str">
            <v/>
          </cell>
        </row>
        <row r="905">
          <cell r="DT905" t="str">
            <v/>
          </cell>
          <cell r="DU905" t="str">
            <v/>
          </cell>
        </row>
        <row r="906">
          <cell r="DT906" t="str">
            <v/>
          </cell>
          <cell r="DU906" t="str">
            <v/>
          </cell>
        </row>
        <row r="907">
          <cell r="DT907" t="str">
            <v/>
          </cell>
          <cell r="DU907" t="str">
            <v/>
          </cell>
        </row>
        <row r="908">
          <cell r="DT908" t="str">
            <v/>
          </cell>
          <cell r="DU908" t="str">
            <v/>
          </cell>
        </row>
        <row r="909">
          <cell r="DT909" t="str">
            <v/>
          </cell>
          <cell r="DU909" t="str">
            <v/>
          </cell>
        </row>
        <row r="910">
          <cell r="DT910" t="str">
            <v/>
          </cell>
          <cell r="DU910" t="str">
            <v/>
          </cell>
        </row>
        <row r="911">
          <cell r="DT911" t="str">
            <v/>
          </cell>
          <cell r="DU911" t="str">
            <v/>
          </cell>
        </row>
        <row r="912">
          <cell r="DT912" t="str">
            <v/>
          </cell>
          <cell r="DU912" t="str">
            <v/>
          </cell>
        </row>
        <row r="913">
          <cell r="DT913" t="str">
            <v/>
          </cell>
          <cell r="DU913" t="str">
            <v/>
          </cell>
        </row>
        <row r="914">
          <cell r="DT914" t="str">
            <v/>
          </cell>
          <cell r="DU914" t="str">
            <v/>
          </cell>
        </row>
        <row r="915">
          <cell r="DT915" t="str">
            <v/>
          </cell>
          <cell r="DU915" t="str">
            <v/>
          </cell>
        </row>
        <row r="916">
          <cell r="DT916" t="str">
            <v/>
          </cell>
          <cell r="DU916" t="str">
            <v/>
          </cell>
        </row>
        <row r="917">
          <cell r="DT917" t="str">
            <v/>
          </cell>
          <cell r="DU917" t="str">
            <v/>
          </cell>
        </row>
        <row r="918">
          <cell r="DT918" t="str">
            <v/>
          </cell>
          <cell r="DU918" t="str">
            <v/>
          </cell>
        </row>
        <row r="919">
          <cell r="DT919" t="str">
            <v/>
          </cell>
          <cell r="DU919" t="str">
            <v/>
          </cell>
        </row>
        <row r="920">
          <cell r="DT920" t="str">
            <v/>
          </cell>
          <cell r="DU920" t="str">
            <v/>
          </cell>
        </row>
        <row r="921">
          <cell r="DT921" t="str">
            <v/>
          </cell>
          <cell r="DU921" t="str">
            <v/>
          </cell>
        </row>
        <row r="922">
          <cell r="DT922" t="str">
            <v/>
          </cell>
          <cell r="DU922" t="str">
            <v/>
          </cell>
        </row>
        <row r="923">
          <cell r="DT923" t="str">
            <v/>
          </cell>
          <cell r="DU923" t="str">
            <v/>
          </cell>
        </row>
        <row r="924">
          <cell r="DT924" t="str">
            <v/>
          </cell>
          <cell r="DU924" t="str">
            <v/>
          </cell>
        </row>
        <row r="925">
          <cell r="DT925" t="str">
            <v/>
          </cell>
          <cell r="DU925" t="str">
            <v/>
          </cell>
        </row>
        <row r="926">
          <cell r="DT926" t="str">
            <v/>
          </cell>
          <cell r="DU926" t="str">
            <v/>
          </cell>
        </row>
        <row r="927">
          <cell r="DT927" t="str">
            <v/>
          </cell>
          <cell r="DU927" t="str">
            <v/>
          </cell>
        </row>
        <row r="928">
          <cell r="DT928" t="str">
            <v/>
          </cell>
          <cell r="DU928" t="str">
            <v/>
          </cell>
        </row>
        <row r="929">
          <cell r="DT929" t="str">
            <v/>
          </cell>
          <cell r="DU929" t="str">
            <v/>
          </cell>
        </row>
        <row r="930">
          <cell r="DT930" t="str">
            <v/>
          </cell>
          <cell r="DU930" t="str">
            <v/>
          </cell>
        </row>
        <row r="931">
          <cell r="DT931" t="str">
            <v/>
          </cell>
          <cell r="DU931" t="str">
            <v/>
          </cell>
        </row>
        <row r="932">
          <cell r="DT932" t="str">
            <v/>
          </cell>
          <cell r="DU932" t="str">
            <v/>
          </cell>
        </row>
        <row r="933">
          <cell r="DT933" t="str">
            <v/>
          </cell>
          <cell r="DU933" t="str">
            <v/>
          </cell>
        </row>
        <row r="934">
          <cell r="DT934" t="str">
            <v/>
          </cell>
          <cell r="DU934" t="str">
            <v/>
          </cell>
        </row>
        <row r="935">
          <cell r="DT935" t="str">
            <v/>
          </cell>
          <cell r="DU935" t="str">
            <v/>
          </cell>
        </row>
        <row r="936">
          <cell r="DT936" t="str">
            <v/>
          </cell>
          <cell r="DU936" t="str">
            <v/>
          </cell>
        </row>
        <row r="937">
          <cell r="DT937" t="str">
            <v/>
          </cell>
          <cell r="DU937" t="str">
            <v/>
          </cell>
        </row>
        <row r="938">
          <cell r="DT938" t="str">
            <v/>
          </cell>
          <cell r="DU938" t="str">
            <v/>
          </cell>
        </row>
        <row r="939">
          <cell r="DT939" t="str">
            <v/>
          </cell>
          <cell r="DU939" t="str">
            <v/>
          </cell>
        </row>
        <row r="940">
          <cell r="DT940" t="str">
            <v/>
          </cell>
          <cell r="DU940" t="str">
            <v/>
          </cell>
        </row>
        <row r="941">
          <cell r="DT941" t="str">
            <v/>
          </cell>
          <cell r="DU941" t="str">
            <v/>
          </cell>
        </row>
        <row r="942">
          <cell r="DT942" t="str">
            <v/>
          </cell>
          <cell r="DU942" t="str">
            <v/>
          </cell>
        </row>
        <row r="943">
          <cell r="DT943" t="str">
            <v/>
          </cell>
          <cell r="DU943" t="str">
            <v/>
          </cell>
        </row>
        <row r="944">
          <cell r="DT944" t="str">
            <v/>
          </cell>
          <cell r="DU944" t="str">
            <v/>
          </cell>
        </row>
        <row r="945">
          <cell r="DT945" t="str">
            <v/>
          </cell>
          <cell r="DU945" t="str">
            <v/>
          </cell>
        </row>
        <row r="946">
          <cell r="DT946" t="str">
            <v/>
          </cell>
          <cell r="DU946" t="str">
            <v/>
          </cell>
        </row>
        <row r="947">
          <cell r="DT947" t="str">
            <v/>
          </cell>
          <cell r="DU947" t="str">
            <v/>
          </cell>
        </row>
        <row r="948">
          <cell r="DT948" t="str">
            <v/>
          </cell>
          <cell r="DU948" t="str">
            <v/>
          </cell>
        </row>
        <row r="949">
          <cell r="DT949" t="str">
            <v/>
          </cell>
          <cell r="DU949" t="str">
            <v/>
          </cell>
        </row>
        <row r="950">
          <cell r="DT950" t="str">
            <v/>
          </cell>
          <cell r="DU950" t="str">
            <v/>
          </cell>
        </row>
        <row r="951">
          <cell r="DT951" t="str">
            <v/>
          </cell>
          <cell r="DU951" t="str">
            <v/>
          </cell>
        </row>
        <row r="952">
          <cell r="DT952" t="str">
            <v/>
          </cell>
          <cell r="DU952" t="str">
            <v/>
          </cell>
        </row>
        <row r="953">
          <cell r="DT953" t="str">
            <v/>
          </cell>
          <cell r="DU953" t="str">
            <v/>
          </cell>
        </row>
        <row r="954">
          <cell r="DT954" t="str">
            <v/>
          </cell>
          <cell r="DU954" t="str">
            <v/>
          </cell>
        </row>
        <row r="955">
          <cell r="DT955" t="str">
            <v/>
          </cell>
          <cell r="DU955" t="str">
            <v/>
          </cell>
        </row>
        <row r="956">
          <cell r="DT956" t="str">
            <v/>
          </cell>
          <cell r="DU956" t="str">
            <v/>
          </cell>
        </row>
        <row r="957">
          <cell r="DT957" t="str">
            <v/>
          </cell>
          <cell r="DU957" t="str">
            <v/>
          </cell>
        </row>
        <row r="958">
          <cell r="DT958" t="str">
            <v/>
          </cell>
          <cell r="DU958" t="str">
            <v/>
          </cell>
        </row>
        <row r="959">
          <cell r="DT959" t="str">
            <v/>
          </cell>
          <cell r="DU959" t="str">
            <v/>
          </cell>
        </row>
        <row r="960">
          <cell r="DT960" t="str">
            <v/>
          </cell>
          <cell r="DU960" t="str">
            <v/>
          </cell>
        </row>
        <row r="961">
          <cell r="DT961" t="str">
            <v/>
          </cell>
          <cell r="DU961" t="str">
            <v/>
          </cell>
        </row>
        <row r="962">
          <cell r="DT962" t="str">
            <v/>
          </cell>
          <cell r="DU962" t="str">
            <v/>
          </cell>
        </row>
        <row r="963">
          <cell r="DT963" t="str">
            <v/>
          </cell>
          <cell r="DU963" t="str">
            <v/>
          </cell>
        </row>
        <row r="964">
          <cell r="DT964" t="str">
            <v/>
          </cell>
          <cell r="DU964" t="str">
            <v/>
          </cell>
        </row>
        <row r="965">
          <cell r="DT965" t="str">
            <v/>
          </cell>
          <cell r="DU965" t="str">
            <v/>
          </cell>
        </row>
        <row r="966">
          <cell r="DT966" t="str">
            <v/>
          </cell>
          <cell r="DU966" t="str">
            <v/>
          </cell>
        </row>
        <row r="967">
          <cell r="DT967" t="str">
            <v/>
          </cell>
          <cell r="DU967" t="str">
            <v/>
          </cell>
        </row>
        <row r="968">
          <cell r="DT968" t="str">
            <v/>
          </cell>
          <cell r="DU968" t="str">
            <v/>
          </cell>
        </row>
        <row r="969">
          <cell r="DT969" t="str">
            <v/>
          </cell>
          <cell r="DU969" t="str">
            <v/>
          </cell>
        </row>
        <row r="970">
          <cell r="DT970" t="str">
            <v/>
          </cell>
          <cell r="DU970" t="str">
            <v/>
          </cell>
        </row>
        <row r="971">
          <cell r="DT971" t="str">
            <v/>
          </cell>
          <cell r="DU971" t="str">
            <v/>
          </cell>
        </row>
        <row r="972">
          <cell r="DT972" t="str">
            <v/>
          </cell>
          <cell r="DU972" t="str">
            <v/>
          </cell>
        </row>
        <row r="973">
          <cell r="DT973" t="str">
            <v/>
          </cell>
          <cell r="DU973" t="str">
            <v/>
          </cell>
        </row>
        <row r="974">
          <cell r="DT974" t="str">
            <v/>
          </cell>
          <cell r="DU974" t="str">
            <v/>
          </cell>
        </row>
        <row r="975">
          <cell r="DT975" t="str">
            <v/>
          </cell>
          <cell r="DU975" t="str">
            <v/>
          </cell>
        </row>
        <row r="976">
          <cell r="DT976" t="str">
            <v/>
          </cell>
          <cell r="DU976" t="str">
            <v/>
          </cell>
        </row>
        <row r="977">
          <cell r="DT977" t="str">
            <v/>
          </cell>
          <cell r="DU977" t="str">
            <v/>
          </cell>
        </row>
        <row r="978">
          <cell r="DT978" t="str">
            <v/>
          </cell>
          <cell r="DU978" t="str">
            <v/>
          </cell>
        </row>
        <row r="979">
          <cell r="DT979" t="str">
            <v/>
          </cell>
          <cell r="DU979" t="str">
            <v/>
          </cell>
        </row>
        <row r="980">
          <cell r="DT980" t="str">
            <v/>
          </cell>
          <cell r="DU980" t="str">
            <v/>
          </cell>
        </row>
        <row r="981">
          <cell r="DT981" t="str">
            <v/>
          </cell>
          <cell r="DU981" t="str">
            <v/>
          </cell>
        </row>
        <row r="982">
          <cell r="DT982" t="str">
            <v/>
          </cell>
          <cell r="DU982" t="str">
            <v/>
          </cell>
        </row>
        <row r="983">
          <cell r="DT983" t="str">
            <v/>
          </cell>
          <cell r="DU983" t="str">
            <v/>
          </cell>
        </row>
        <row r="984">
          <cell r="DT984" t="str">
            <v/>
          </cell>
          <cell r="DU984" t="str">
            <v/>
          </cell>
        </row>
        <row r="985">
          <cell r="DT985" t="str">
            <v/>
          </cell>
          <cell r="DU985" t="str">
            <v/>
          </cell>
        </row>
        <row r="986">
          <cell r="DT986" t="str">
            <v/>
          </cell>
          <cell r="DU986" t="str">
            <v/>
          </cell>
        </row>
        <row r="987">
          <cell r="DT987" t="str">
            <v/>
          </cell>
          <cell r="DU987" t="str">
            <v/>
          </cell>
        </row>
        <row r="988">
          <cell r="DT988" t="str">
            <v/>
          </cell>
          <cell r="DU988" t="str">
            <v/>
          </cell>
        </row>
        <row r="989">
          <cell r="DT989" t="str">
            <v/>
          </cell>
          <cell r="DU989" t="str">
            <v/>
          </cell>
        </row>
        <row r="990">
          <cell r="DT990" t="str">
            <v/>
          </cell>
          <cell r="DU990" t="str">
            <v/>
          </cell>
        </row>
        <row r="991">
          <cell r="DT991" t="str">
            <v/>
          </cell>
          <cell r="DU991" t="str">
            <v/>
          </cell>
        </row>
        <row r="992">
          <cell r="DT992" t="str">
            <v/>
          </cell>
          <cell r="DU992" t="str">
            <v/>
          </cell>
        </row>
        <row r="993">
          <cell r="DT993" t="str">
            <v/>
          </cell>
          <cell r="DU993" t="str">
            <v/>
          </cell>
        </row>
        <row r="994">
          <cell r="DT994" t="str">
            <v/>
          </cell>
          <cell r="DU994" t="str">
            <v/>
          </cell>
        </row>
        <row r="995">
          <cell r="DT995" t="str">
            <v/>
          </cell>
          <cell r="DU995" t="str">
            <v/>
          </cell>
        </row>
        <row r="996">
          <cell r="DT996" t="str">
            <v/>
          </cell>
          <cell r="DU996" t="str">
            <v/>
          </cell>
        </row>
        <row r="997">
          <cell r="DT997" t="str">
            <v/>
          </cell>
          <cell r="DU997" t="str">
            <v/>
          </cell>
        </row>
        <row r="998">
          <cell r="DT998" t="str">
            <v/>
          </cell>
          <cell r="DU998" t="str">
            <v/>
          </cell>
        </row>
        <row r="999">
          <cell r="DT999" t="str">
            <v/>
          </cell>
          <cell r="DU999" t="str">
            <v/>
          </cell>
        </row>
        <row r="1000">
          <cell r="DT1000" t="str">
            <v/>
          </cell>
          <cell r="DU1000" t="str">
            <v/>
          </cell>
        </row>
        <row r="1001">
          <cell r="DT1001" t="str">
            <v/>
          </cell>
          <cell r="DU1001" t="str">
            <v/>
          </cell>
        </row>
        <row r="1002">
          <cell r="DT1002" t="str">
            <v/>
          </cell>
          <cell r="DU1002" t="str">
            <v/>
          </cell>
        </row>
        <row r="1003">
          <cell r="DT1003" t="str">
            <v/>
          </cell>
          <cell r="DU1003" t="str">
            <v/>
          </cell>
        </row>
        <row r="1004">
          <cell r="DT1004" t="str">
            <v/>
          </cell>
          <cell r="DU1004" t="str">
            <v/>
          </cell>
        </row>
        <row r="1005">
          <cell r="DT1005" t="str">
            <v/>
          </cell>
          <cell r="DU1005" t="str">
            <v/>
          </cell>
        </row>
        <row r="1006">
          <cell r="DT1006" t="str">
            <v/>
          </cell>
          <cell r="DU1006" t="str">
            <v/>
          </cell>
        </row>
        <row r="1007">
          <cell r="DT1007" t="str">
            <v/>
          </cell>
          <cell r="DU1007" t="str">
            <v/>
          </cell>
        </row>
        <row r="1008">
          <cell r="DT1008" t="str">
            <v/>
          </cell>
          <cell r="DU1008" t="str">
            <v/>
          </cell>
        </row>
        <row r="1009">
          <cell r="DT1009" t="str">
            <v/>
          </cell>
          <cell r="DU1009" t="str">
            <v/>
          </cell>
        </row>
        <row r="1010">
          <cell r="DT1010" t="str">
            <v/>
          </cell>
          <cell r="DU1010" t="str">
            <v/>
          </cell>
        </row>
        <row r="1011">
          <cell r="DT1011" t="str">
            <v/>
          </cell>
          <cell r="DU1011" t="str">
            <v/>
          </cell>
        </row>
        <row r="1012">
          <cell r="DT1012" t="str">
            <v/>
          </cell>
          <cell r="DU1012" t="str">
            <v/>
          </cell>
        </row>
        <row r="1013">
          <cell r="DT1013" t="str">
            <v/>
          </cell>
          <cell r="DU1013" t="str">
            <v/>
          </cell>
        </row>
        <row r="1014">
          <cell r="DT1014" t="str">
            <v/>
          </cell>
          <cell r="DU1014" t="str">
            <v/>
          </cell>
        </row>
        <row r="1015">
          <cell r="DT1015" t="str">
            <v/>
          </cell>
          <cell r="DU1015" t="str">
            <v/>
          </cell>
        </row>
        <row r="1016">
          <cell r="DT1016" t="str">
            <v/>
          </cell>
          <cell r="DU1016" t="str">
            <v/>
          </cell>
        </row>
        <row r="1017">
          <cell r="DT1017" t="str">
            <v/>
          </cell>
          <cell r="DU1017" t="str">
            <v/>
          </cell>
        </row>
        <row r="1018">
          <cell r="DT1018" t="str">
            <v/>
          </cell>
          <cell r="DU1018" t="str">
            <v/>
          </cell>
        </row>
        <row r="1019">
          <cell r="DT1019" t="str">
            <v/>
          </cell>
          <cell r="DU1019" t="str">
            <v/>
          </cell>
        </row>
        <row r="1020">
          <cell r="DT1020" t="str">
            <v/>
          </cell>
          <cell r="DU1020" t="str">
            <v/>
          </cell>
        </row>
        <row r="1021">
          <cell r="DT1021" t="str">
            <v/>
          </cell>
          <cell r="DU1021" t="str">
            <v/>
          </cell>
        </row>
        <row r="1022">
          <cell r="DT1022" t="str">
            <v/>
          </cell>
          <cell r="DU1022" t="str">
            <v/>
          </cell>
        </row>
        <row r="1023">
          <cell r="DT1023" t="str">
            <v/>
          </cell>
          <cell r="DU1023" t="str">
            <v/>
          </cell>
        </row>
        <row r="1024">
          <cell r="DT1024" t="str">
            <v/>
          </cell>
          <cell r="DU1024" t="str">
            <v/>
          </cell>
        </row>
        <row r="1025">
          <cell r="DT1025" t="str">
            <v/>
          </cell>
          <cell r="DU1025" t="str">
            <v/>
          </cell>
        </row>
        <row r="1026">
          <cell r="DT1026" t="str">
            <v/>
          </cell>
          <cell r="DU1026" t="str">
            <v/>
          </cell>
        </row>
        <row r="1027">
          <cell r="DT1027" t="str">
            <v/>
          </cell>
          <cell r="DU1027" t="str">
            <v/>
          </cell>
        </row>
        <row r="1028">
          <cell r="DT1028" t="str">
            <v/>
          </cell>
          <cell r="DU1028" t="str">
            <v/>
          </cell>
        </row>
        <row r="1029">
          <cell r="DT1029" t="str">
            <v/>
          </cell>
          <cell r="DU1029" t="str">
            <v/>
          </cell>
        </row>
        <row r="1030">
          <cell r="DT1030" t="str">
            <v/>
          </cell>
          <cell r="DU1030" t="str">
            <v/>
          </cell>
        </row>
        <row r="1031">
          <cell r="DT1031" t="str">
            <v/>
          </cell>
          <cell r="DU1031" t="str">
            <v/>
          </cell>
        </row>
        <row r="1032">
          <cell r="DT1032" t="str">
            <v/>
          </cell>
          <cell r="DU1032" t="str">
            <v/>
          </cell>
        </row>
        <row r="1033">
          <cell r="DT1033" t="str">
            <v/>
          </cell>
          <cell r="DU1033" t="str">
            <v/>
          </cell>
        </row>
        <row r="1034">
          <cell r="DT1034" t="str">
            <v/>
          </cell>
          <cell r="DU1034" t="str">
            <v/>
          </cell>
        </row>
        <row r="1035">
          <cell r="DT1035" t="str">
            <v/>
          </cell>
          <cell r="DU1035" t="str">
            <v/>
          </cell>
        </row>
        <row r="1036">
          <cell r="DT1036" t="str">
            <v/>
          </cell>
          <cell r="DU1036" t="str">
            <v/>
          </cell>
        </row>
        <row r="1037">
          <cell r="DT1037" t="str">
            <v/>
          </cell>
          <cell r="DU1037" t="str">
            <v/>
          </cell>
        </row>
        <row r="1038">
          <cell r="DT1038" t="str">
            <v/>
          </cell>
          <cell r="DU1038" t="str">
            <v/>
          </cell>
        </row>
        <row r="1039">
          <cell r="DT1039" t="str">
            <v/>
          </cell>
          <cell r="DU1039" t="str">
            <v/>
          </cell>
        </row>
        <row r="1040">
          <cell r="DT1040" t="str">
            <v/>
          </cell>
          <cell r="DU1040" t="str">
            <v/>
          </cell>
        </row>
      </sheetData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土工"/>
      <sheetName val="躯集"/>
      <sheetName val="階別"/>
      <sheetName val="FO"/>
      <sheetName val="FS"/>
      <sheetName val="FG"/>
      <sheetName val="CO"/>
      <sheetName val="GA"/>
      <sheetName val="BE"/>
      <sheetName val="SL"/>
      <sheetName val="WA"/>
      <sheetName val="ST"/>
      <sheetName val="EX"/>
      <sheetName val="SLV"/>
      <sheetName val="鉄集"/>
      <sheetName val="鉄調"/>
      <sheetName val="鋼材"/>
      <sheetName val="仕集"/>
      <sheetName val="外部"/>
      <sheetName val="内部"/>
      <sheetName val="項目"/>
      <sheetName val="建集"/>
      <sheetName val="ｱﾙﾐ"/>
      <sheetName val="鋼建"/>
      <sheetName val="木建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K2" t="str">
            <v>HB2</v>
          </cell>
          <cell r="L2" t="str">
            <v>HT2</v>
          </cell>
          <cell r="M2" t="str">
            <v>HL2</v>
          </cell>
          <cell r="N2" t="str">
            <v>F2</v>
          </cell>
          <cell r="O2" t="str">
            <v>F1</v>
          </cell>
        </row>
        <row r="5">
          <cell r="K5">
            <v>1.1499999999999999</v>
          </cell>
          <cell r="L5">
            <v>1.21</v>
          </cell>
          <cell r="M5">
            <v>1.06</v>
          </cell>
          <cell r="N5">
            <v>0.5</v>
          </cell>
          <cell r="O5">
            <v>0.45</v>
          </cell>
        </row>
        <row r="6">
          <cell r="B6" t="str">
            <v>A1</v>
          </cell>
          <cell r="C6" t="str">
            <v>AB-M22</v>
          </cell>
          <cell r="D6" t="str">
            <v xml:space="preserve"> L=900</v>
          </cell>
          <cell r="K6">
            <v>1.99</v>
          </cell>
          <cell r="L6">
            <v>1.67</v>
          </cell>
          <cell r="M6">
            <v>1.71</v>
          </cell>
          <cell r="N6">
            <v>0.89</v>
          </cell>
          <cell r="O6">
            <v>0.7</v>
          </cell>
        </row>
        <row r="7">
          <cell r="B7" t="str">
            <v>BS1</v>
          </cell>
          <cell r="C7" t="str">
            <v>ﾍﾞｰｽﾓﾙﾀﾙ</v>
          </cell>
          <cell r="D7" t="str">
            <v>400x400</v>
          </cell>
          <cell r="K7">
            <v>2.5</v>
          </cell>
          <cell r="L7">
            <v>2.2000000000000002</v>
          </cell>
          <cell r="M7">
            <v>2.2200000000000002</v>
          </cell>
          <cell r="N7">
            <v>1.39</v>
          </cell>
          <cell r="O7">
            <v>1</v>
          </cell>
        </row>
        <row r="8">
          <cell r="K8">
            <v>3.06</v>
          </cell>
          <cell r="L8">
            <v>3.27</v>
          </cell>
          <cell r="M8">
            <v>3.3</v>
          </cell>
          <cell r="N8">
            <v>1.39</v>
          </cell>
          <cell r="O8">
            <v>1.36</v>
          </cell>
        </row>
        <row r="9">
          <cell r="B9" t="str">
            <v>P6</v>
          </cell>
          <cell r="C9" t="str">
            <v>PL-6</v>
          </cell>
          <cell r="E9">
            <v>47.1</v>
          </cell>
          <cell r="F9">
            <v>21.23</v>
          </cell>
          <cell r="K9">
            <v>3.36</v>
          </cell>
          <cell r="L9">
            <v>3.66</v>
          </cell>
          <cell r="M9">
            <v>3.66</v>
          </cell>
          <cell r="N9">
            <v>2</v>
          </cell>
          <cell r="O9">
            <v>1.78</v>
          </cell>
        </row>
        <row r="10">
          <cell r="B10" t="str">
            <v>P9</v>
          </cell>
          <cell r="C10" t="str">
            <v>PL-9</v>
          </cell>
          <cell r="E10">
            <v>70.650000000000006</v>
          </cell>
          <cell r="F10">
            <v>14.15</v>
          </cell>
          <cell r="K10">
            <v>3.7</v>
          </cell>
          <cell r="L10">
            <v>4.12</v>
          </cell>
          <cell r="M10">
            <v>4.08</v>
          </cell>
          <cell r="N10">
            <v>2.72</v>
          </cell>
          <cell r="O10">
            <v>2.25</v>
          </cell>
        </row>
        <row r="11">
          <cell r="B11" t="str">
            <v>P12</v>
          </cell>
          <cell r="C11" t="str">
            <v>PL-12</v>
          </cell>
          <cell r="E11">
            <v>94.2</v>
          </cell>
          <cell r="F11">
            <v>10.62</v>
          </cell>
          <cell r="K11">
            <v>6.09</v>
          </cell>
          <cell r="L11">
            <v>6.79</v>
          </cell>
          <cell r="M11">
            <v>6.7</v>
          </cell>
          <cell r="N11">
            <v>2.72</v>
          </cell>
          <cell r="O11">
            <v>2.78</v>
          </cell>
        </row>
        <row r="12">
          <cell r="B12" t="str">
            <v>P22</v>
          </cell>
          <cell r="C12" t="str">
            <v>PL-22</v>
          </cell>
          <cell r="E12">
            <v>172.7</v>
          </cell>
          <cell r="F12">
            <v>5.79</v>
          </cell>
          <cell r="K12">
            <v>6.52</v>
          </cell>
          <cell r="L12">
            <v>7.39</v>
          </cell>
          <cell r="M12">
            <v>7.23</v>
          </cell>
          <cell r="N12">
            <v>3.56</v>
          </cell>
          <cell r="O12">
            <v>3.36</v>
          </cell>
        </row>
        <row r="13">
          <cell r="B13" t="str">
            <v>P16C</v>
          </cell>
          <cell r="C13" t="str">
            <v>PL-16</v>
          </cell>
          <cell r="E13">
            <v>125.6</v>
          </cell>
          <cell r="F13">
            <v>7.96</v>
          </cell>
          <cell r="K13">
            <v>7</v>
          </cell>
          <cell r="L13">
            <v>8.0399999999999991</v>
          </cell>
          <cell r="M13">
            <v>7.81</v>
          </cell>
          <cell r="N13">
            <v>4.5</v>
          </cell>
          <cell r="O13">
            <v>4</v>
          </cell>
        </row>
        <row r="14">
          <cell r="B14" t="str">
            <v>P19C</v>
          </cell>
          <cell r="C14" t="str">
            <v>PL-19</v>
          </cell>
          <cell r="E14">
            <v>149.19999999999999</v>
          </cell>
          <cell r="F14">
            <v>6.7</v>
          </cell>
          <cell r="K14">
            <v>8.06</v>
          </cell>
          <cell r="L14">
            <v>8.75</v>
          </cell>
          <cell r="M14">
            <v>8.69</v>
          </cell>
          <cell r="N14">
            <v>5.56</v>
          </cell>
          <cell r="O14">
            <v>4.6900000000000004</v>
          </cell>
        </row>
        <row r="15">
          <cell r="K15">
            <v>8.65</v>
          </cell>
          <cell r="L15">
            <v>9.51</v>
          </cell>
          <cell r="M15">
            <v>9.3800000000000008</v>
          </cell>
          <cell r="N15">
            <v>5.56</v>
          </cell>
          <cell r="O15">
            <v>5.44</v>
          </cell>
        </row>
        <row r="16">
          <cell r="B16" t="str">
            <v>H6</v>
          </cell>
          <cell r="C16" t="str">
            <v>H-200x100</v>
          </cell>
          <cell r="D16" t="str">
            <v>x5.5x8</v>
          </cell>
          <cell r="E16">
            <v>20.9</v>
          </cell>
          <cell r="F16">
            <v>36.15</v>
          </cell>
          <cell r="G16">
            <v>47</v>
          </cell>
          <cell r="H16">
            <v>184</v>
          </cell>
          <cell r="K16">
            <v>9.3000000000000007</v>
          </cell>
          <cell r="L16">
            <v>10.34</v>
          </cell>
          <cell r="M16">
            <v>10.11</v>
          </cell>
          <cell r="N16">
            <v>6.72</v>
          </cell>
          <cell r="O16">
            <v>6.25</v>
          </cell>
        </row>
        <row r="17">
          <cell r="B17" t="str">
            <v>H10</v>
          </cell>
          <cell r="C17" t="str">
            <v>H-300x150</v>
          </cell>
          <cell r="D17" t="str">
            <v>x6.5x9</v>
          </cell>
          <cell r="E17">
            <v>36.700000000000003</v>
          </cell>
          <cell r="F17">
            <v>31.74</v>
          </cell>
          <cell r="G17">
            <v>72</v>
          </cell>
          <cell r="H17">
            <v>282</v>
          </cell>
          <cell r="K17">
            <v>9.99</v>
          </cell>
          <cell r="L17">
            <v>11.22</v>
          </cell>
          <cell r="M17">
            <v>10.9</v>
          </cell>
          <cell r="N17">
            <v>8</v>
          </cell>
          <cell r="O17">
            <v>7.11</v>
          </cell>
        </row>
        <row r="18">
          <cell r="B18" t="str">
            <v>H14</v>
          </cell>
          <cell r="C18" t="str">
            <v>H-400x200</v>
          </cell>
          <cell r="D18" t="str">
            <v>x8x13</v>
          </cell>
          <cell r="E18">
            <v>66</v>
          </cell>
          <cell r="F18">
            <v>23.58</v>
          </cell>
          <cell r="G18">
            <v>96</v>
          </cell>
          <cell r="H18">
            <v>374</v>
          </cell>
          <cell r="K18">
            <v>10.72</v>
          </cell>
          <cell r="L18">
            <v>12.16</v>
          </cell>
          <cell r="M18">
            <v>11.73</v>
          </cell>
          <cell r="N18">
            <v>3.98</v>
          </cell>
          <cell r="O18">
            <v>8.0299999999999994</v>
          </cell>
        </row>
        <row r="19">
          <cell r="B19" t="str">
            <v>□47</v>
          </cell>
          <cell r="C19" t="str">
            <v>□-250x250</v>
          </cell>
          <cell r="D19" t="str">
            <v>x12</v>
          </cell>
          <cell r="E19">
            <v>86.8</v>
          </cell>
          <cell r="F19">
            <v>11.05</v>
          </cell>
          <cell r="K19">
            <v>11.5</v>
          </cell>
          <cell r="L19">
            <v>13.15</v>
          </cell>
          <cell r="M19">
            <v>12.6</v>
          </cell>
          <cell r="N19">
            <v>4.8099999999999996</v>
          </cell>
          <cell r="O19">
            <v>9</v>
          </cell>
        </row>
        <row r="20">
          <cell r="B20" t="str">
            <v>□48</v>
          </cell>
          <cell r="C20" t="str">
            <v>□-250x250</v>
          </cell>
          <cell r="D20" t="str">
            <v>x16</v>
          </cell>
          <cell r="E20">
            <v>112</v>
          </cell>
          <cell r="F20">
            <v>11.05</v>
          </cell>
          <cell r="K20">
            <v>12.33</v>
          </cell>
          <cell r="L20">
            <v>14.21</v>
          </cell>
          <cell r="M20">
            <v>13.52</v>
          </cell>
          <cell r="N20">
            <v>4.8099999999999996</v>
          </cell>
          <cell r="O20">
            <v>10</v>
          </cell>
        </row>
        <row r="21">
          <cell r="K21">
            <v>14.44</v>
          </cell>
          <cell r="L21">
            <v>15.04</v>
          </cell>
          <cell r="M21">
            <v>14.49</v>
          </cell>
          <cell r="N21">
            <v>5.73</v>
          </cell>
          <cell r="O21">
            <v>11.1</v>
          </cell>
        </row>
        <row r="22">
          <cell r="B22" t="str">
            <v>L9</v>
          </cell>
          <cell r="C22" t="str">
            <v>L-50x50</v>
          </cell>
          <cell r="D22" t="str">
            <v>x6</v>
          </cell>
          <cell r="E22">
            <v>4.43</v>
          </cell>
          <cell r="F22">
            <v>43.57</v>
          </cell>
          <cell r="K22">
            <v>16.02</v>
          </cell>
          <cell r="L22">
            <v>16</v>
          </cell>
          <cell r="M22">
            <v>15.64</v>
          </cell>
          <cell r="N22">
            <v>6.72</v>
          </cell>
          <cell r="O22">
            <v>12.3</v>
          </cell>
        </row>
        <row r="23">
          <cell r="B23" t="str">
            <v>L14</v>
          </cell>
          <cell r="C23" t="str">
            <v>L-65x65</v>
          </cell>
          <cell r="D23" t="str">
            <v>x8</v>
          </cell>
          <cell r="E23">
            <v>7.66</v>
          </cell>
          <cell r="F23">
            <v>32.770000000000003</v>
          </cell>
          <cell r="K23">
            <v>16.88</v>
          </cell>
          <cell r="L23">
            <v>17</v>
          </cell>
          <cell r="M23">
            <v>16.54</v>
          </cell>
          <cell r="N23">
            <v>6.72</v>
          </cell>
          <cell r="O23">
            <v>13.4</v>
          </cell>
        </row>
        <row r="24">
          <cell r="K24">
            <v>17.77</v>
          </cell>
          <cell r="L24">
            <v>18.03</v>
          </cell>
          <cell r="M24">
            <v>17.47</v>
          </cell>
          <cell r="N24">
            <v>7.79</v>
          </cell>
          <cell r="O24">
            <v>14.7</v>
          </cell>
        </row>
        <row r="25">
          <cell r="B25" t="str">
            <v>THT17</v>
          </cell>
          <cell r="C25" t="str">
            <v>HTB-M20</v>
          </cell>
          <cell r="D25" t="str">
            <v xml:space="preserve"> L=45</v>
          </cell>
          <cell r="E25">
            <v>0.32800000000000001</v>
          </cell>
          <cell r="K25">
            <v>18.7</v>
          </cell>
          <cell r="L25">
            <v>19.11</v>
          </cell>
          <cell r="M25">
            <v>18.43</v>
          </cell>
          <cell r="N25">
            <v>7.79</v>
          </cell>
          <cell r="O25">
            <v>16</v>
          </cell>
        </row>
        <row r="26">
          <cell r="B26" t="str">
            <v>THT18</v>
          </cell>
          <cell r="C26" t="str">
            <v>HTB-M20</v>
          </cell>
          <cell r="D26" t="str">
            <v xml:space="preserve"> L=50</v>
          </cell>
          <cell r="E26">
            <v>0.34100000000000003</v>
          </cell>
          <cell r="K26">
            <v>19.649999999999999</v>
          </cell>
          <cell r="L26">
            <v>20.22</v>
          </cell>
          <cell r="M26">
            <v>19.43</v>
          </cell>
          <cell r="N26">
            <v>8.9499999999999993</v>
          </cell>
          <cell r="O26">
            <v>17.399999999999999</v>
          </cell>
        </row>
        <row r="27">
          <cell r="B27" t="str">
            <v>THT19</v>
          </cell>
          <cell r="C27" t="str">
            <v>HTB-M20</v>
          </cell>
          <cell r="D27" t="str">
            <v xml:space="preserve"> L=55</v>
          </cell>
          <cell r="E27">
            <v>0.35399999999999998</v>
          </cell>
          <cell r="K27">
            <v>20.64</v>
          </cell>
          <cell r="L27">
            <v>21.37</v>
          </cell>
          <cell r="M27">
            <v>20.45</v>
          </cell>
          <cell r="N27">
            <v>10.18</v>
          </cell>
          <cell r="O27">
            <v>18.7</v>
          </cell>
        </row>
        <row r="28">
          <cell r="B28" t="str">
            <v>THT20</v>
          </cell>
          <cell r="C28" t="str">
            <v>HTB-M20</v>
          </cell>
          <cell r="D28" t="str">
            <v xml:space="preserve"> L=60</v>
          </cell>
          <cell r="E28">
            <v>0.36699999999999999</v>
          </cell>
          <cell r="K28">
            <v>21.66</v>
          </cell>
          <cell r="L28">
            <v>22.55</v>
          </cell>
          <cell r="M28">
            <v>21.5</v>
          </cell>
          <cell r="N28">
            <v>10.18</v>
          </cell>
          <cell r="O28">
            <v>20.2</v>
          </cell>
        </row>
        <row r="29">
          <cell r="B29" t="str">
            <v>THT21</v>
          </cell>
          <cell r="C29" t="str">
            <v>HTB-M20</v>
          </cell>
          <cell r="D29" t="str">
            <v xml:space="preserve"> L=65</v>
          </cell>
          <cell r="E29">
            <v>0.38</v>
          </cell>
          <cell r="K29">
            <v>22.71</v>
          </cell>
          <cell r="L29">
            <v>23.77</v>
          </cell>
          <cell r="M29">
            <v>22.58</v>
          </cell>
          <cell r="N29">
            <v>11.49</v>
          </cell>
          <cell r="O29">
            <v>21.8</v>
          </cell>
        </row>
        <row r="30">
          <cell r="B30" t="str">
            <v>THT22</v>
          </cell>
          <cell r="C30" t="str">
            <v>HTB-M20</v>
          </cell>
          <cell r="D30" t="str">
            <v xml:space="preserve"> L=70</v>
          </cell>
          <cell r="E30">
            <v>0.39300000000000002</v>
          </cell>
          <cell r="K30">
            <v>23.79</v>
          </cell>
          <cell r="L30">
            <v>25.03</v>
          </cell>
          <cell r="M30">
            <v>23.69</v>
          </cell>
          <cell r="N30">
            <v>11.49</v>
          </cell>
          <cell r="O30">
            <v>23.3</v>
          </cell>
        </row>
        <row r="31">
          <cell r="B31" t="str">
            <v>DS1</v>
          </cell>
          <cell r="C31" t="str">
            <v>ﾃﾞｯｷﾌﾟﾚｰﾄ</v>
          </cell>
          <cell r="D31" t="str">
            <v>EZ-50-1.2</v>
          </cell>
          <cell r="E31">
            <v>13.4</v>
          </cell>
          <cell r="F31">
            <v>111</v>
          </cell>
          <cell r="K31">
            <v>24.91</v>
          </cell>
          <cell r="L31">
            <v>26.32</v>
          </cell>
          <cell r="M31">
            <v>24.82</v>
          </cell>
          <cell r="N31">
            <v>12.88</v>
          </cell>
          <cell r="O31">
            <v>25</v>
          </cell>
        </row>
        <row r="32">
          <cell r="B32" t="str">
            <v>DS2</v>
          </cell>
          <cell r="C32" t="str">
            <v>ﾃﾞｯｷ流止め</v>
          </cell>
          <cell r="D32" t="str">
            <v>H130</v>
          </cell>
          <cell r="K32">
            <v>26.05</v>
          </cell>
          <cell r="L32">
            <v>27.66</v>
          </cell>
          <cell r="M32">
            <v>25.99</v>
          </cell>
          <cell r="N32">
            <v>12.88</v>
          </cell>
        </row>
        <row r="33">
          <cell r="B33" t="str">
            <v>KS</v>
          </cell>
          <cell r="C33" t="str">
            <v>検査</v>
          </cell>
          <cell r="K33">
            <v>27.23</v>
          </cell>
          <cell r="L33">
            <v>29.03</v>
          </cell>
          <cell r="M33">
            <v>27.19</v>
          </cell>
          <cell r="N33">
            <v>14.35</v>
          </cell>
        </row>
        <row r="34">
          <cell r="B34" t="str">
            <v>W</v>
          </cell>
          <cell r="C34" t="str">
            <v>工場溶接</v>
          </cell>
          <cell r="D34" t="str">
            <v>6㎜換算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土工"/>
      <sheetName val="躯集"/>
      <sheetName val="階別"/>
      <sheetName val="FO"/>
      <sheetName val="FS"/>
      <sheetName val="FG"/>
      <sheetName val="CO"/>
      <sheetName val="GA"/>
      <sheetName val="BE"/>
      <sheetName val="SL"/>
      <sheetName val="WA"/>
      <sheetName val="ST"/>
      <sheetName val="EX"/>
      <sheetName val="SLV"/>
      <sheetName val="鉄集"/>
      <sheetName val="鉄調"/>
      <sheetName val="鋼材"/>
      <sheetName val="仕集"/>
      <sheetName val="外部"/>
      <sheetName val="内部"/>
      <sheetName val="項目"/>
      <sheetName val="建集"/>
      <sheetName val="ｱﾙﾐ"/>
      <sheetName val="鋼建"/>
      <sheetName val="木建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K2" t="str">
            <v>HB2</v>
          </cell>
          <cell r="L2" t="str">
            <v>HT2</v>
          </cell>
          <cell r="M2" t="str">
            <v>HL2</v>
          </cell>
          <cell r="N2" t="str">
            <v>F2</v>
          </cell>
          <cell r="O2" t="str">
            <v>F1</v>
          </cell>
        </row>
        <row r="5">
          <cell r="K5">
            <v>1.1499999999999999</v>
          </cell>
          <cell r="L5">
            <v>1.21</v>
          </cell>
          <cell r="M5">
            <v>1.06</v>
          </cell>
          <cell r="N5">
            <v>0.5</v>
          </cell>
          <cell r="O5">
            <v>0.45</v>
          </cell>
        </row>
        <row r="6">
          <cell r="B6" t="str">
            <v>A1</v>
          </cell>
          <cell r="C6" t="str">
            <v>AB-M22</v>
          </cell>
          <cell r="D6" t="str">
            <v xml:space="preserve"> L=900</v>
          </cell>
          <cell r="K6">
            <v>1.99</v>
          </cell>
          <cell r="L6">
            <v>1.67</v>
          </cell>
          <cell r="M6">
            <v>1.71</v>
          </cell>
          <cell r="N6">
            <v>0.89</v>
          </cell>
          <cell r="O6">
            <v>0.7</v>
          </cell>
        </row>
        <row r="7">
          <cell r="B7" t="str">
            <v>BS1</v>
          </cell>
          <cell r="C7" t="str">
            <v>ﾍﾞｰｽﾓﾙﾀﾙ</v>
          </cell>
          <cell r="D7" t="str">
            <v>400x400</v>
          </cell>
          <cell r="K7">
            <v>2.5</v>
          </cell>
          <cell r="L7">
            <v>2.2000000000000002</v>
          </cell>
          <cell r="M7">
            <v>2.2200000000000002</v>
          </cell>
          <cell r="N7">
            <v>1.39</v>
          </cell>
          <cell r="O7">
            <v>1</v>
          </cell>
        </row>
        <row r="8">
          <cell r="K8">
            <v>3.06</v>
          </cell>
          <cell r="L8">
            <v>3.27</v>
          </cell>
          <cell r="M8">
            <v>3.3</v>
          </cell>
          <cell r="N8">
            <v>1.39</v>
          </cell>
          <cell r="O8">
            <v>1.36</v>
          </cell>
        </row>
        <row r="9">
          <cell r="B9" t="str">
            <v>P6</v>
          </cell>
          <cell r="C9" t="str">
            <v>PL-6</v>
          </cell>
          <cell r="E9">
            <v>47.1</v>
          </cell>
          <cell r="F9">
            <v>21.23</v>
          </cell>
          <cell r="K9">
            <v>3.36</v>
          </cell>
          <cell r="L9">
            <v>3.66</v>
          </cell>
          <cell r="M9">
            <v>3.66</v>
          </cell>
          <cell r="N9">
            <v>2</v>
          </cell>
          <cell r="O9">
            <v>1.78</v>
          </cell>
        </row>
        <row r="10">
          <cell r="B10" t="str">
            <v>P9</v>
          </cell>
          <cell r="C10" t="str">
            <v>PL-9</v>
          </cell>
          <cell r="E10">
            <v>70.650000000000006</v>
          </cell>
          <cell r="F10">
            <v>14.15</v>
          </cell>
          <cell r="K10">
            <v>3.7</v>
          </cell>
          <cell r="L10">
            <v>4.12</v>
          </cell>
          <cell r="M10">
            <v>4.08</v>
          </cell>
          <cell r="N10">
            <v>2.72</v>
          </cell>
          <cell r="O10">
            <v>2.25</v>
          </cell>
        </row>
        <row r="11">
          <cell r="B11" t="str">
            <v>P12</v>
          </cell>
          <cell r="C11" t="str">
            <v>PL-12</v>
          </cell>
          <cell r="E11">
            <v>94.2</v>
          </cell>
          <cell r="F11">
            <v>10.62</v>
          </cell>
          <cell r="K11">
            <v>6.09</v>
          </cell>
          <cell r="L11">
            <v>6.79</v>
          </cell>
          <cell r="M11">
            <v>6.7</v>
          </cell>
          <cell r="N11">
            <v>2.72</v>
          </cell>
          <cell r="O11">
            <v>2.78</v>
          </cell>
        </row>
        <row r="12">
          <cell r="B12" t="str">
            <v>P22</v>
          </cell>
          <cell r="C12" t="str">
            <v>PL-22</v>
          </cell>
          <cell r="E12">
            <v>172.7</v>
          </cell>
          <cell r="F12">
            <v>5.79</v>
          </cell>
          <cell r="K12">
            <v>6.52</v>
          </cell>
          <cell r="L12">
            <v>7.39</v>
          </cell>
          <cell r="M12">
            <v>7.23</v>
          </cell>
          <cell r="N12">
            <v>3.56</v>
          </cell>
          <cell r="O12">
            <v>3.36</v>
          </cell>
        </row>
        <row r="13">
          <cell r="B13" t="str">
            <v>P16C</v>
          </cell>
          <cell r="C13" t="str">
            <v>PL-16</v>
          </cell>
          <cell r="E13">
            <v>125.6</v>
          </cell>
          <cell r="F13">
            <v>7.96</v>
          </cell>
          <cell r="K13">
            <v>7</v>
          </cell>
          <cell r="L13">
            <v>8.0399999999999991</v>
          </cell>
          <cell r="M13">
            <v>7.81</v>
          </cell>
          <cell r="N13">
            <v>4.5</v>
          </cell>
          <cell r="O13">
            <v>4</v>
          </cell>
        </row>
        <row r="14">
          <cell r="B14" t="str">
            <v>P19C</v>
          </cell>
          <cell r="C14" t="str">
            <v>PL-19</v>
          </cell>
          <cell r="E14">
            <v>149.19999999999999</v>
          </cell>
          <cell r="F14">
            <v>6.7</v>
          </cell>
          <cell r="K14">
            <v>8.06</v>
          </cell>
          <cell r="L14">
            <v>8.75</v>
          </cell>
          <cell r="M14">
            <v>8.69</v>
          </cell>
          <cell r="N14">
            <v>5.56</v>
          </cell>
          <cell r="O14">
            <v>4.6900000000000004</v>
          </cell>
        </row>
        <row r="15">
          <cell r="K15">
            <v>8.65</v>
          </cell>
          <cell r="L15">
            <v>9.51</v>
          </cell>
          <cell r="M15">
            <v>9.3800000000000008</v>
          </cell>
          <cell r="N15">
            <v>5.56</v>
          </cell>
          <cell r="O15">
            <v>5.44</v>
          </cell>
        </row>
        <row r="16">
          <cell r="B16" t="str">
            <v>H6</v>
          </cell>
          <cell r="C16" t="str">
            <v>H-200x100</v>
          </cell>
          <cell r="D16" t="str">
            <v>x5.5x8</v>
          </cell>
          <cell r="E16">
            <v>20.9</v>
          </cell>
          <cell r="F16">
            <v>36.15</v>
          </cell>
          <cell r="G16">
            <v>47</v>
          </cell>
          <cell r="H16">
            <v>184</v>
          </cell>
          <cell r="K16">
            <v>9.3000000000000007</v>
          </cell>
          <cell r="L16">
            <v>10.34</v>
          </cell>
          <cell r="M16">
            <v>10.11</v>
          </cell>
          <cell r="N16">
            <v>6.72</v>
          </cell>
          <cell r="O16">
            <v>6.25</v>
          </cell>
        </row>
        <row r="17">
          <cell r="B17" t="str">
            <v>H10</v>
          </cell>
          <cell r="C17" t="str">
            <v>H-300x150</v>
          </cell>
          <cell r="D17" t="str">
            <v>x6.5x9</v>
          </cell>
          <cell r="E17">
            <v>36.700000000000003</v>
          </cell>
          <cell r="F17">
            <v>31.74</v>
          </cell>
          <cell r="G17">
            <v>72</v>
          </cell>
          <cell r="H17">
            <v>282</v>
          </cell>
          <cell r="K17">
            <v>9.99</v>
          </cell>
          <cell r="L17">
            <v>11.22</v>
          </cell>
          <cell r="M17">
            <v>10.9</v>
          </cell>
          <cell r="N17">
            <v>8</v>
          </cell>
          <cell r="O17">
            <v>7.11</v>
          </cell>
        </row>
        <row r="18">
          <cell r="B18" t="str">
            <v>H14</v>
          </cell>
          <cell r="C18" t="str">
            <v>H-400x200</v>
          </cell>
          <cell r="D18" t="str">
            <v>x8x13</v>
          </cell>
          <cell r="E18">
            <v>66</v>
          </cell>
          <cell r="F18">
            <v>23.58</v>
          </cell>
          <cell r="G18">
            <v>96</v>
          </cell>
          <cell r="H18">
            <v>374</v>
          </cell>
          <cell r="K18">
            <v>10.72</v>
          </cell>
          <cell r="L18">
            <v>12.16</v>
          </cell>
          <cell r="M18">
            <v>11.73</v>
          </cell>
          <cell r="N18">
            <v>3.98</v>
          </cell>
          <cell r="O18">
            <v>8.0299999999999994</v>
          </cell>
        </row>
        <row r="19">
          <cell r="B19" t="str">
            <v>□47</v>
          </cell>
          <cell r="C19" t="str">
            <v>□-250x250</v>
          </cell>
          <cell r="D19" t="str">
            <v>x12</v>
          </cell>
          <cell r="E19">
            <v>86.8</v>
          </cell>
          <cell r="F19">
            <v>11.05</v>
          </cell>
          <cell r="K19">
            <v>11.5</v>
          </cell>
          <cell r="L19">
            <v>13.15</v>
          </cell>
          <cell r="M19">
            <v>12.6</v>
          </cell>
          <cell r="N19">
            <v>4.8099999999999996</v>
          </cell>
          <cell r="O19">
            <v>9</v>
          </cell>
        </row>
        <row r="20">
          <cell r="B20" t="str">
            <v>□48</v>
          </cell>
          <cell r="C20" t="str">
            <v>□-250x250</v>
          </cell>
          <cell r="D20" t="str">
            <v>x16</v>
          </cell>
          <cell r="E20">
            <v>112</v>
          </cell>
          <cell r="F20">
            <v>11.05</v>
          </cell>
          <cell r="K20">
            <v>12.33</v>
          </cell>
          <cell r="L20">
            <v>14.21</v>
          </cell>
          <cell r="M20">
            <v>13.52</v>
          </cell>
          <cell r="N20">
            <v>4.8099999999999996</v>
          </cell>
          <cell r="O20">
            <v>10</v>
          </cell>
        </row>
        <row r="21">
          <cell r="K21">
            <v>14.44</v>
          </cell>
          <cell r="L21">
            <v>15.04</v>
          </cell>
          <cell r="M21">
            <v>14.49</v>
          </cell>
          <cell r="N21">
            <v>5.73</v>
          </cell>
          <cell r="O21">
            <v>11.1</v>
          </cell>
        </row>
        <row r="22">
          <cell r="B22" t="str">
            <v>L9</v>
          </cell>
          <cell r="C22" t="str">
            <v>L-50x50</v>
          </cell>
          <cell r="D22" t="str">
            <v>x6</v>
          </cell>
          <cell r="E22">
            <v>4.43</v>
          </cell>
          <cell r="F22">
            <v>43.57</v>
          </cell>
          <cell r="K22">
            <v>16.02</v>
          </cell>
          <cell r="L22">
            <v>16</v>
          </cell>
          <cell r="M22">
            <v>15.64</v>
          </cell>
          <cell r="N22">
            <v>6.72</v>
          </cell>
          <cell r="O22">
            <v>12.3</v>
          </cell>
        </row>
        <row r="23">
          <cell r="B23" t="str">
            <v>L14</v>
          </cell>
          <cell r="C23" t="str">
            <v>L-65x65</v>
          </cell>
          <cell r="D23" t="str">
            <v>x8</v>
          </cell>
          <cell r="E23">
            <v>7.66</v>
          </cell>
          <cell r="F23">
            <v>32.770000000000003</v>
          </cell>
          <cell r="K23">
            <v>16.88</v>
          </cell>
          <cell r="L23">
            <v>17</v>
          </cell>
          <cell r="M23">
            <v>16.54</v>
          </cell>
          <cell r="N23">
            <v>6.72</v>
          </cell>
          <cell r="O23">
            <v>13.4</v>
          </cell>
        </row>
        <row r="24">
          <cell r="K24">
            <v>17.77</v>
          </cell>
          <cell r="L24">
            <v>18.03</v>
          </cell>
          <cell r="M24">
            <v>17.47</v>
          </cell>
          <cell r="N24">
            <v>7.79</v>
          </cell>
          <cell r="O24">
            <v>14.7</v>
          </cell>
        </row>
        <row r="25">
          <cell r="B25" t="str">
            <v>THT17</v>
          </cell>
          <cell r="C25" t="str">
            <v>HTB-M20</v>
          </cell>
          <cell r="D25" t="str">
            <v xml:space="preserve"> L=45</v>
          </cell>
          <cell r="E25">
            <v>0.32800000000000001</v>
          </cell>
          <cell r="K25">
            <v>18.7</v>
          </cell>
          <cell r="L25">
            <v>19.11</v>
          </cell>
          <cell r="M25">
            <v>18.43</v>
          </cell>
          <cell r="N25">
            <v>7.79</v>
          </cell>
          <cell r="O25">
            <v>16</v>
          </cell>
        </row>
        <row r="26">
          <cell r="B26" t="str">
            <v>THT18</v>
          </cell>
          <cell r="C26" t="str">
            <v>HTB-M20</v>
          </cell>
          <cell r="D26" t="str">
            <v xml:space="preserve"> L=50</v>
          </cell>
          <cell r="E26">
            <v>0.34100000000000003</v>
          </cell>
          <cell r="K26">
            <v>19.649999999999999</v>
          </cell>
          <cell r="L26">
            <v>20.22</v>
          </cell>
          <cell r="M26">
            <v>19.43</v>
          </cell>
          <cell r="N26">
            <v>8.9499999999999993</v>
          </cell>
          <cell r="O26">
            <v>17.399999999999999</v>
          </cell>
        </row>
        <row r="27">
          <cell r="B27" t="str">
            <v>THT19</v>
          </cell>
          <cell r="C27" t="str">
            <v>HTB-M20</v>
          </cell>
          <cell r="D27" t="str">
            <v xml:space="preserve"> L=55</v>
          </cell>
          <cell r="E27">
            <v>0.35399999999999998</v>
          </cell>
          <cell r="K27">
            <v>20.64</v>
          </cell>
          <cell r="L27">
            <v>21.37</v>
          </cell>
          <cell r="M27">
            <v>20.45</v>
          </cell>
          <cell r="N27">
            <v>10.18</v>
          </cell>
          <cell r="O27">
            <v>18.7</v>
          </cell>
        </row>
        <row r="28">
          <cell r="B28" t="str">
            <v>THT20</v>
          </cell>
          <cell r="C28" t="str">
            <v>HTB-M20</v>
          </cell>
          <cell r="D28" t="str">
            <v xml:space="preserve"> L=60</v>
          </cell>
          <cell r="E28">
            <v>0.36699999999999999</v>
          </cell>
          <cell r="K28">
            <v>21.66</v>
          </cell>
          <cell r="L28">
            <v>22.55</v>
          </cell>
          <cell r="M28">
            <v>21.5</v>
          </cell>
          <cell r="N28">
            <v>10.18</v>
          </cell>
          <cell r="O28">
            <v>20.2</v>
          </cell>
        </row>
        <row r="29">
          <cell r="B29" t="str">
            <v>THT21</v>
          </cell>
          <cell r="C29" t="str">
            <v>HTB-M20</v>
          </cell>
          <cell r="D29" t="str">
            <v xml:space="preserve"> L=65</v>
          </cell>
          <cell r="E29">
            <v>0.38</v>
          </cell>
          <cell r="K29">
            <v>22.71</v>
          </cell>
          <cell r="L29">
            <v>23.77</v>
          </cell>
          <cell r="M29">
            <v>22.58</v>
          </cell>
          <cell r="N29">
            <v>11.49</v>
          </cell>
          <cell r="O29">
            <v>21.8</v>
          </cell>
        </row>
        <row r="30">
          <cell r="B30" t="str">
            <v>THT22</v>
          </cell>
          <cell r="C30" t="str">
            <v>HTB-M20</v>
          </cell>
          <cell r="D30" t="str">
            <v xml:space="preserve"> L=70</v>
          </cell>
          <cell r="E30">
            <v>0.39300000000000002</v>
          </cell>
          <cell r="K30">
            <v>23.79</v>
          </cell>
          <cell r="L30">
            <v>25.03</v>
          </cell>
          <cell r="M30">
            <v>23.69</v>
          </cell>
          <cell r="N30">
            <v>11.49</v>
          </cell>
          <cell r="O30">
            <v>23.3</v>
          </cell>
        </row>
        <row r="31">
          <cell r="B31" t="str">
            <v>DS1</v>
          </cell>
          <cell r="C31" t="str">
            <v>ﾃﾞｯｷﾌﾟﾚｰﾄ</v>
          </cell>
          <cell r="D31" t="str">
            <v>EZ-50-1.2</v>
          </cell>
          <cell r="E31">
            <v>13.4</v>
          </cell>
          <cell r="F31">
            <v>111</v>
          </cell>
          <cell r="K31">
            <v>24.91</v>
          </cell>
          <cell r="L31">
            <v>26.32</v>
          </cell>
          <cell r="M31">
            <v>24.82</v>
          </cell>
          <cell r="N31">
            <v>12.88</v>
          </cell>
          <cell r="O31">
            <v>25</v>
          </cell>
        </row>
        <row r="32">
          <cell r="B32" t="str">
            <v>DS2</v>
          </cell>
          <cell r="C32" t="str">
            <v>ﾃﾞｯｷ流止め</v>
          </cell>
          <cell r="D32" t="str">
            <v>H130</v>
          </cell>
          <cell r="K32">
            <v>26.05</v>
          </cell>
          <cell r="L32">
            <v>27.66</v>
          </cell>
          <cell r="M32">
            <v>25.99</v>
          </cell>
          <cell r="N32">
            <v>12.88</v>
          </cell>
        </row>
        <row r="33">
          <cell r="B33" t="str">
            <v>KS</v>
          </cell>
          <cell r="C33" t="str">
            <v>検査</v>
          </cell>
          <cell r="K33">
            <v>27.23</v>
          </cell>
          <cell r="L33">
            <v>29.03</v>
          </cell>
          <cell r="M33">
            <v>27.19</v>
          </cell>
          <cell r="N33">
            <v>14.35</v>
          </cell>
        </row>
        <row r="34">
          <cell r="B34" t="str">
            <v>W</v>
          </cell>
          <cell r="C34" t="str">
            <v>工場溶接</v>
          </cell>
          <cell r="D34" t="str">
            <v>6㎜換算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土工"/>
      <sheetName val="躯集"/>
      <sheetName val="階別"/>
      <sheetName val="FO"/>
      <sheetName val="FS"/>
      <sheetName val="FG"/>
      <sheetName val="CO"/>
      <sheetName val="GA"/>
      <sheetName val="BE"/>
      <sheetName val="SL"/>
      <sheetName val="WA"/>
      <sheetName val="ST"/>
      <sheetName val="EX"/>
      <sheetName val="SLV"/>
      <sheetName val="鉄集"/>
      <sheetName val="鉄調"/>
      <sheetName val="鋼材"/>
      <sheetName val="仕集"/>
      <sheetName val="外部"/>
      <sheetName val="内部"/>
      <sheetName val="項目"/>
      <sheetName val="建集"/>
      <sheetName val="ｱﾙﾐ"/>
      <sheetName val="鋼建"/>
      <sheetName val="木建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解体集計"/>
      <sheetName val="解体調書"/>
      <sheetName val="建集"/>
      <sheetName val="建具"/>
      <sheetName val="鉄集"/>
      <sheetName val="鉄調"/>
      <sheetName val="鋼材"/>
      <sheetName val="項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P6</v>
          </cell>
          <cell r="C6" t="str">
            <v>PL-6</v>
          </cell>
          <cell r="E6">
            <v>47.1</v>
          </cell>
        </row>
        <row r="7">
          <cell r="B7" t="str">
            <v>P9</v>
          </cell>
          <cell r="C7" t="str">
            <v>PL-9</v>
          </cell>
          <cell r="E7">
            <v>70.650000000000006</v>
          </cell>
        </row>
        <row r="8">
          <cell r="B8" t="str">
            <v>P12</v>
          </cell>
          <cell r="C8" t="str">
            <v>PL-12</v>
          </cell>
          <cell r="E8">
            <v>94.2</v>
          </cell>
        </row>
        <row r="9">
          <cell r="B9" t="str">
            <v>P16</v>
          </cell>
          <cell r="C9" t="str">
            <v>PL-16</v>
          </cell>
          <cell r="E9">
            <v>125.6</v>
          </cell>
        </row>
        <row r="10">
          <cell r="B10" t="str">
            <v>P19</v>
          </cell>
          <cell r="C10" t="str">
            <v>PL-19</v>
          </cell>
          <cell r="E10">
            <v>149.19999999999999</v>
          </cell>
        </row>
        <row r="11">
          <cell r="B11" t="str">
            <v>P22</v>
          </cell>
          <cell r="C11" t="str">
            <v>PL-22</v>
          </cell>
          <cell r="E11">
            <v>172.7</v>
          </cell>
        </row>
        <row r="12">
          <cell r="B12" t="str">
            <v>P22</v>
          </cell>
          <cell r="C12" t="str">
            <v>PL-22</v>
          </cell>
          <cell r="E12">
            <v>172.7</v>
          </cell>
        </row>
        <row r="13">
          <cell r="B13" t="str">
            <v>CH3</v>
          </cell>
          <cell r="C13" t="str">
            <v>CHP-3.2</v>
          </cell>
          <cell r="E13">
            <v>26.79</v>
          </cell>
        </row>
        <row r="15">
          <cell r="B15" t="str">
            <v>□66</v>
          </cell>
          <cell r="C15" t="str">
            <v>□-500x500</v>
          </cell>
          <cell r="D15" t="str">
            <v>x19</v>
          </cell>
          <cell r="E15">
            <v>277</v>
          </cell>
        </row>
        <row r="16">
          <cell r="B16" t="str">
            <v>H32</v>
          </cell>
          <cell r="C16" t="str">
            <v>H-582x300</v>
          </cell>
          <cell r="D16" t="str">
            <v>x12x17</v>
          </cell>
          <cell r="E16">
            <v>137</v>
          </cell>
        </row>
        <row r="17">
          <cell r="B17" t="str">
            <v>H28</v>
          </cell>
          <cell r="C17" t="str">
            <v>H-390x300</v>
          </cell>
          <cell r="D17" t="str">
            <v>x10x16</v>
          </cell>
          <cell r="E17">
            <v>107</v>
          </cell>
        </row>
        <row r="18">
          <cell r="B18" t="str">
            <v>H51</v>
          </cell>
          <cell r="C18" t="str">
            <v>H-300x300</v>
          </cell>
          <cell r="D18" t="str">
            <v>x10x15</v>
          </cell>
          <cell r="E18">
            <v>94</v>
          </cell>
        </row>
        <row r="19">
          <cell r="B19" t="str">
            <v>H25</v>
          </cell>
          <cell r="C19" t="str">
            <v>H-244x175</v>
          </cell>
          <cell r="D19" t="str">
            <v>x7x11</v>
          </cell>
          <cell r="E19">
            <v>44.1</v>
          </cell>
        </row>
        <row r="21">
          <cell r="B21" t="str">
            <v>H37</v>
          </cell>
          <cell r="C21" t="str">
            <v>H-792x300</v>
          </cell>
          <cell r="D21" t="str">
            <v>x14x22</v>
          </cell>
          <cell r="E21">
            <v>191</v>
          </cell>
        </row>
        <row r="22">
          <cell r="B22" t="str">
            <v>H15</v>
          </cell>
          <cell r="C22" t="str">
            <v>H-446x199</v>
          </cell>
          <cell r="D22" t="str">
            <v>x8x12</v>
          </cell>
          <cell r="E22">
            <v>66.2</v>
          </cell>
        </row>
        <row r="23">
          <cell r="B23" t="str">
            <v>H9</v>
          </cell>
          <cell r="C23" t="str">
            <v>H-298x149</v>
          </cell>
          <cell r="D23" t="str">
            <v>x5.5x8</v>
          </cell>
          <cell r="E23">
            <v>32</v>
          </cell>
        </row>
        <row r="24">
          <cell r="B24" t="str">
            <v>H13</v>
          </cell>
          <cell r="C24" t="str">
            <v>H-396x199</v>
          </cell>
          <cell r="D24" t="str">
            <v>x7x11</v>
          </cell>
          <cell r="E24">
            <v>56.6</v>
          </cell>
        </row>
        <row r="25">
          <cell r="B25" t="str">
            <v>H7</v>
          </cell>
          <cell r="C25" t="str">
            <v>H-248x124</v>
          </cell>
          <cell r="D25" t="str">
            <v>x5x8</v>
          </cell>
          <cell r="E25">
            <v>25.7</v>
          </cell>
        </row>
        <row r="27">
          <cell r="B27" t="str">
            <v>H5</v>
          </cell>
          <cell r="C27" t="str">
            <v>H-198x99</v>
          </cell>
          <cell r="D27" t="str">
            <v>x4.5x7</v>
          </cell>
          <cell r="E27">
            <v>18.2</v>
          </cell>
        </row>
        <row r="29">
          <cell r="B29" t="str">
            <v>H8</v>
          </cell>
          <cell r="C29" t="str">
            <v>H-250x125</v>
          </cell>
          <cell r="D29" t="str">
            <v>x6x9</v>
          </cell>
          <cell r="E29">
            <v>29.6</v>
          </cell>
        </row>
        <row r="30">
          <cell r="B30" t="str">
            <v>H11</v>
          </cell>
          <cell r="C30" t="str">
            <v>H-346x174</v>
          </cell>
          <cell r="D30" t="str">
            <v>x6x9</v>
          </cell>
          <cell r="E30">
            <v>41.4</v>
          </cell>
        </row>
        <row r="31">
          <cell r="B31" t="str">
            <v>H35</v>
          </cell>
          <cell r="C31" t="str">
            <v>H-692x300</v>
          </cell>
          <cell r="D31" t="str">
            <v>x13x20</v>
          </cell>
          <cell r="E31">
            <v>166</v>
          </cell>
        </row>
        <row r="32">
          <cell r="B32" t="str">
            <v>H42</v>
          </cell>
          <cell r="C32" t="str">
            <v>H-100x100</v>
          </cell>
          <cell r="D32" t="str">
            <v>x6x8</v>
          </cell>
          <cell r="E32">
            <v>17.2</v>
          </cell>
        </row>
        <row r="33">
          <cell r="B33" t="str">
            <v>□25</v>
          </cell>
          <cell r="C33" t="str">
            <v>□-125x125</v>
          </cell>
          <cell r="D33" t="str">
            <v>x3.2</v>
          </cell>
          <cell r="E33">
            <v>12</v>
          </cell>
        </row>
        <row r="34">
          <cell r="B34" t="str">
            <v>H17</v>
          </cell>
          <cell r="C34" t="str">
            <v>H-496x199</v>
          </cell>
          <cell r="D34" t="str">
            <v>x9x14</v>
          </cell>
          <cell r="E34">
            <v>79.5</v>
          </cell>
        </row>
        <row r="36">
          <cell r="B36" t="str">
            <v>H27</v>
          </cell>
          <cell r="C36" t="str">
            <v>H-340x250</v>
          </cell>
          <cell r="D36" t="str">
            <v>x9x14</v>
          </cell>
          <cell r="E36">
            <v>79.7</v>
          </cell>
        </row>
        <row r="37">
          <cell r="B37" t="str">
            <v>H26</v>
          </cell>
          <cell r="C37" t="str">
            <v>H-294x200</v>
          </cell>
          <cell r="D37" t="str">
            <v>x8x12</v>
          </cell>
          <cell r="E37">
            <v>56.8</v>
          </cell>
        </row>
        <row r="38">
          <cell r="B38" t="str">
            <v>□19</v>
          </cell>
          <cell r="C38" t="str">
            <v>□-100x100</v>
          </cell>
          <cell r="D38" t="str">
            <v>x3.2</v>
          </cell>
          <cell r="E38">
            <v>9.52</v>
          </cell>
        </row>
        <row r="40">
          <cell r="B40" t="str">
            <v>H44</v>
          </cell>
          <cell r="C40" t="str">
            <v>H-150x150</v>
          </cell>
          <cell r="D40" t="str">
            <v>x7x10</v>
          </cell>
          <cell r="E40">
            <v>31.5</v>
          </cell>
        </row>
        <row r="41">
          <cell r="B41" t="str">
            <v>H42</v>
          </cell>
          <cell r="C41" t="str">
            <v>H-100x100</v>
          </cell>
          <cell r="D41" t="str">
            <v>x6x8</v>
          </cell>
          <cell r="E41">
            <v>17.2</v>
          </cell>
        </row>
        <row r="43">
          <cell r="B43" t="str">
            <v>□40</v>
          </cell>
          <cell r="C43" t="str">
            <v>□-200x200</v>
          </cell>
          <cell r="D43" t="str">
            <v>x8</v>
          </cell>
          <cell r="E43">
            <v>46.9</v>
          </cell>
        </row>
        <row r="44">
          <cell r="B44" t="str">
            <v>□39</v>
          </cell>
          <cell r="C44" t="str">
            <v>□-200x200</v>
          </cell>
          <cell r="D44" t="str">
            <v>x6</v>
          </cell>
          <cell r="E44">
            <v>35.799999999999997</v>
          </cell>
        </row>
        <row r="45">
          <cell r="B45" t="str">
            <v>□37</v>
          </cell>
          <cell r="C45" t="str">
            <v>□-175x175</v>
          </cell>
          <cell r="D45" t="str">
            <v>x6</v>
          </cell>
          <cell r="E45">
            <v>31.1</v>
          </cell>
        </row>
        <row r="46">
          <cell r="B46" t="str">
            <v>□26</v>
          </cell>
          <cell r="C46" t="str">
            <v>□-125x125</v>
          </cell>
          <cell r="D46" t="str">
            <v>x4.5</v>
          </cell>
          <cell r="E46">
            <v>16.600000000000001</v>
          </cell>
        </row>
        <row r="47">
          <cell r="B47" t="str">
            <v>L17</v>
          </cell>
          <cell r="C47" t="str">
            <v>L-75x75</v>
          </cell>
          <cell r="D47" t="str">
            <v>x9</v>
          </cell>
          <cell r="E47">
            <v>9.9600000000000009</v>
          </cell>
        </row>
        <row r="48">
          <cell r="B48" t="str">
            <v>L16</v>
          </cell>
          <cell r="C48" t="str">
            <v>L-75x75</v>
          </cell>
          <cell r="D48" t="str">
            <v>x6</v>
          </cell>
          <cell r="E48">
            <v>6.85</v>
          </cell>
        </row>
        <row r="49">
          <cell r="B49" t="str">
            <v>L18</v>
          </cell>
          <cell r="C49" t="str">
            <v>L-75x75</v>
          </cell>
          <cell r="D49" t="str">
            <v>x12</v>
          </cell>
          <cell r="E49">
            <v>13</v>
          </cell>
        </row>
        <row r="50">
          <cell r="B50" t="str">
            <v>L13</v>
          </cell>
          <cell r="C50" t="str">
            <v>L-65x65</v>
          </cell>
          <cell r="D50" t="str">
            <v>x6</v>
          </cell>
          <cell r="E50">
            <v>5.91</v>
          </cell>
        </row>
        <row r="51">
          <cell r="B51" t="str">
            <v>φ6</v>
          </cell>
          <cell r="C51" t="str">
            <v>φ16</v>
          </cell>
          <cell r="E51">
            <v>1.58</v>
          </cell>
        </row>
        <row r="52">
          <cell r="B52" t="str">
            <v>CT1</v>
          </cell>
          <cell r="C52" t="str">
            <v>CT-198x199</v>
          </cell>
          <cell r="D52" t="str">
            <v>x7x11</v>
          </cell>
          <cell r="E52">
            <v>28.3</v>
          </cell>
        </row>
        <row r="54">
          <cell r="B54" t="str">
            <v>H18</v>
          </cell>
          <cell r="C54" t="str">
            <v>H-500x200</v>
          </cell>
          <cell r="D54" t="str">
            <v>x10x16</v>
          </cell>
          <cell r="E54">
            <v>89.6</v>
          </cell>
        </row>
        <row r="56">
          <cell r="B56" t="str">
            <v>［9</v>
          </cell>
          <cell r="C56" t="str">
            <v>［-250x90</v>
          </cell>
          <cell r="D56" t="str">
            <v>x9x13</v>
          </cell>
          <cell r="E56">
            <v>34.6</v>
          </cell>
        </row>
        <row r="57">
          <cell r="B57" t="str">
            <v>L9</v>
          </cell>
          <cell r="C57" t="str">
            <v>L-50x50</v>
          </cell>
          <cell r="D57" t="str">
            <v>x6</v>
          </cell>
          <cell r="E57">
            <v>4.43</v>
          </cell>
        </row>
        <row r="58">
          <cell r="B58" t="str">
            <v>CH4</v>
          </cell>
          <cell r="C58" t="str">
            <v>CHP-4.5</v>
          </cell>
          <cell r="E58">
            <v>36.99</v>
          </cell>
        </row>
        <row r="59">
          <cell r="B59" t="str">
            <v>〇30</v>
          </cell>
          <cell r="C59" t="str">
            <v>〇-139.8</v>
          </cell>
          <cell r="D59" t="str">
            <v>x4.5</v>
          </cell>
          <cell r="E59">
            <v>15</v>
          </cell>
        </row>
      </sheetData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目次 佐竹案"/>
      <sheetName val="全連用その１"/>
      <sheetName val="全連用その２"/>
      <sheetName val="全連用その３"/>
      <sheetName val="全連用その４"/>
      <sheetName val="02B 黒石"/>
      <sheetName val="07A 田島下郷"/>
      <sheetName val="07B 福島西部"/>
      <sheetName val="09C 安蘇"/>
      <sheetName val="09D 芳賀中部"/>
      <sheetName val="13H 奥多摩"/>
      <sheetName val="15D 上越"/>
      <sheetName val="19B 中巨摩"/>
      <sheetName val="麻生町"/>
      <sheetName val="22E 熱海"/>
      <sheetName val="24C 熊野"/>
      <sheetName val="24D 河芸"/>
      <sheetName val="30A 南部町"/>
      <sheetName val="34C 賀茂"/>
      <sheetName val="42B 勝本"/>
      <sheetName val="47B 本部"/>
      <sheetName val="基本単価表"/>
      <sheetName val="フォーマット"/>
      <sheetName val="質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7">
          <cell r="B7" t="str">
            <v>①</v>
          </cell>
          <cell r="C7" t="str">
            <v>HF30CL</v>
          </cell>
          <cell r="D7">
            <v>1000</v>
          </cell>
        </row>
        <row r="8">
          <cell r="B8" t="str">
            <v>②</v>
          </cell>
          <cell r="C8" t="str">
            <v>HF30I</v>
          </cell>
          <cell r="D8">
            <v>1030</v>
          </cell>
        </row>
        <row r="9">
          <cell r="B9" t="str">
            <v>③</v>
          </cell>
          <cell r="C9" t="str">
            <v>HN5L</v>
          </cell>
          <cell r="D9">
            <v>1050</v>
          </cell>
        </row>
        <row r="10">
          <cell r="B10" t="str">
            <v>④</v>
          </cell>
          <cell r="C10" t="str">
            <v>SCH11</v>
          </cell>
          <cell r="D10">
            <v>1050</v>
          </cell>
        </row>
        <row r="11">
          <cell r="B11" t="str">
            <v>⑤</v>
          </cell>
          <cell r="C11" t="str">
            <v>SCH12</v>
          </cell>
          <cell r="D11">
            <v>1090</v>
          </cell>
        </row>
        <row r="12">
          <cell r="B12" t="str">
            <v>⑥</v>
          </cell>
          <cell r="C12" t="str">
            <v>HF30IW</v>
          </cell>
          <cell r="D12">
            <v>1100</v>
          </cell>
        </row>
        <row r="14">
          <cell r="B14" t="str">
            <v xml:space="preserve">  2.耐熱鋳物(中央仕切金物除く)</v>
          </cell>
        </row>
        <row r="15">
          <cell r="B15" t="str">
            <v>①</v>
          </cell>
          <cell r="C15" t="str">
            <v>HF30CL</v>
          </cell>
          <cell r="D15">
            <v>900</v>
          </cell>
        </row>
        <row r="16">
          <cell r="B16" t="str">
            <v>②</v>
          </cell>
          <cell r="C16" t="str">
            <v>SCH11</v>
          </cell>
          <cell r="D16">
            <v>1050</v>
          </cell>
        </row>
      </sheetData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目次 佐竹案"/>
      <sheetName val="全連用その１"/>
      <sheetName val="全連用その２"/>
      <sheetName val="全連用その３"/>
      <sheetName val="全連用その４"/>
      <sheetName val="02B 黒石"/>
      <sheetName val="07A 田島下郷"/>
      <sheetName val="07B 福島西部"/>
      <sheetName val="09C 安蘇"/>
      <sheetName val="09D 芳賀中部"/>
      <sheetName val="13H 奥多摩"/>
      <sheetName val="15D 上越"/>
      <sheetName val="19B 中巨摩"/>
      <sheetName val="麻生町"/>
      <sheetName val="22E 熱海"/>
      <sheetName val="24C 熊野"/>
      <sheetName val="24D 河芸"/>
      <sheetName val="30A 南部町"/>
      <sheetName val="34C 賀茂"/>
      <sheetName val="42B 勝本"/>
      <sheetName val="47B 本部"/>
      <sheetName val="基本単価表"/>
      <sheetName val="フォーマット"/>
      <sheetName val="質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7">
          <cell r="B7" t="str">
            <v>①</v>
          </cell>
          <cell r="C7" t="str">
            <v>HF30CL</v>
          </cell>
          <cell r="D7">
            <v>1000</v>
          </cell>
        </row>
        <row r="8">
          <cell r="B8" t="str">
            <v>②</v>
          </cell>
          <cell r="C8" t="str">
            <v>HF30I</v>
          </cell>
          <cell r="D8">
            <v>1030</v>
          </cell>
        </row>
        <row r="9">
          <cell r="B9" t="str">
            <v>③</v>
          </cell>
          <cell r="C9" t="str">
            <v>HN5L</v>
          </cell>
          <cell r="D9">
            <v>1050</v>
          </cell>
        </row>
        <row r="10">
          <cell r="B10" t="str">
            <v>④</v>
          </cell>
          <cell r="C10" t="str">
            <v>SCH11</v>
          </cell>
          <cell r="D10">
            <v>1050</v>
          </cell>
        </row>
        <row r="11">
          <cell r="B11" t="str">
            <v>⑤</v>
          </cell>
          <cell r="C11" t="str">
            <v>SCH12</v>
          </cell>
          <cell r="D11">
            <v>1090</v>
          </cell>
        </row>
        <row r="12">
          <cell r="B12" t="str">
            <v>⑥</v>
          </cell>
          <cell r="C12" t="str">
            <v>HF30IW</v>
          </cell>
          <cell r="D12">
            <v>1100</v>
          </cell>
        </row>
        <row r="14">
          <cell r="B14" t="str">
            <v xml:space="preserve">  2.耐熱鋳物(中央仕切金物除く)</v>
          </cell>
        </row>
        <row r="15">
          <cell r="B15" t="str">
            <v>①</v>
          </cell>
          <cell r="C15" t="str">
            <v>HF30CL</v>
          </cell>
          <cell r="D15">
            <v>900</v>
          </cell>
        </row>
        <row r="16">
          <cell r="B16" t="str">
            <v>②</v>
          </cell>
          <cell r="C16" t="str">
            <v>SCH11</v>
          </cell>
          <cell r="D16">
            <v>1050</v>
          </cell>
        </row>
      </sheetData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ｲﾝﾌﾟｯﾄ表 "/>
      <sheetName val="ご年-1(H14実)"/>
      <sheetName val="諸3(H14実)"/>
      <sheetName val="諸4･5(H14実)"/>
      <sheetName val="まとめ-1"/>
      <sheetName val="まとめ-2"/>
      <sheetName val="諸1"/>
      <sheetName val="諸3"/>
      <sheetName val="諸4"/>
      <sheetName val="諸5"/>
    </sheetNames>
    <sheetDataSet>
      <sheetData sheetId="0" refreshError="1">
        <row r="4">
          <cell r="F4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ｲﾝﾌﾟｯﾄ表 "/>
      <sheetName val="ご年-1(H14実)"/>
      <sheetName val="諸3(H14実)"/>
      <sheetName val="諸4･5(H14実)"/>
      <sheetName val="まとめ-1"/>
      <sheetName val="まとめ-2"/>
      <sheetName val="諸1"/>
      <sheetName val="諸3"/>
      <sheetName val="諸4"/>
      <sheetName val="諸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</sheetNames>
    <definedNames>
      <definedName name="機種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み処理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</sheetNames>
    <definedNames>
      <definedName name="機種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</sheetNames>
    <sheetDataSet>
      <sheetData sheetId="0"/>
      <sheetData sheetId="1"/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"/>
      <sheetName val="比較表"/>
    </sheetNames>
    <sheetDataSet>
      <sheetData sheetId="0" refreshError="1"/>
      <sheetData sheetId="1" refreshError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訳"/>
      <sheetName val="共通仮設"/>
      <sheetName val="庭球"/>
      <sheetName val="ｸﾗﾌﾞﾊｳｽ"/>
      <sheetName val="身障者観覧席"/>
      <sheetName val="ﾌｪﾝｽ"/>
      <sheetName val="外構工事"/>
      <sheetName val="代価"/>
    </sheetNames>
    <sheetDataSet>
      <sheetData sheetId="0" refreshError="1"/>
      <sheetData sheetId="1" refreshError="1"/>
      <sheetData sheetId="2">
        <row r="3">
          <cell r="K3">
            <v>0.8</v>
          </cell>
        </row>
        <row r="4">
          <cell r="K4">
            <v>0.8</v>
          </cell>
        </row>
        <row r="5">
          <cell r="K5">
            <v>0.8</v>
          </cell>
        </row>
        <row r="6">
          <cell r="K6">
            <v>0.8</v>
          </cell>
        </row>
        <row r="8">
          <cell r="K8">
            <v>0.8</v>
          </cell>
        </row>
        <row r="9">
          <cell r="K9">
            <v>0.8</v>
          </cell>
        </row>
        <row r="10">
          <cell r="K10">
            <v>0.8</v>
          </cell>
        </row>
        <row r="11">
          <cell r="K11">
            <v>0.8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FL40"/>
      <sheetName val="HF32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FL40"/>
      <sheetName val="HF32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1"/>
    </sheetNames>
    <definedNames>
      <definedName name="IV電線"/>
      <definedName name="UP率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"/>
      <sheetName val="内訳書"/>
      <sheetName val="一位代価表"/>
      <sheetName val="一般複合単価表"/>
      <sheetName val="配管複合単価表"/>
      <sheetName val="搬入据付代価表"/>
      <sheetName val="撤去集計表"/>
      <sheetName val="廃材処分費算出表"/>
      <sheetName val="掛率調査表"/>
      <sheetName val="見積比較表"/>
      <sheetName val="単価比較表"/>
    </sheetNames>
    <sheetDataSet>
      <sheetData sheetId="0" refreshError="1">
        <row r="9">
          <cell r="B9">
            <v>17700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J14">
            <v>0.5</v>
          </cell>
        </row>
        <row r="44">
          <cell r="J44">
            <v>0.42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P17"/>
  <sheetViews>
    <sheetView view="pageBreakPreview" zoomScaleNormal="100" zoomScaleSheetLayoutView="100" workbookViewId="0">
      <selection activeCell="C17" sqref="C17:N17"/>
    </sheetView>
  </sheetViews>
  <sheetFormatPr defaultColWidth="7.75" defaultRowHeight="24"/>
  <cols>
    <col min="1" max="16384" width="7.75" style="40"/>
  </cols>
  <sheetData>
    <row r="1" spans="1:16">
      <c r="A1" s="150" t="s">
        <v>1253</v>
      </c>
    </row>
    <row r="2" spans="1:16">
      <c r="C2" s="439"/>
      <c r="D2" s="439"/>
      <c r="E2" s="439"/>
      <c r="F2" s="439"/>
      <c r="G2" s="439"/>
      <c r="H2" s="439"/>
      <c r="I2" s="438"/>
    </row>
    <row r="5" spans="1:16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>
      <c r="C6" s="444" t="s">
        <v>1252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</row>
    <row r="9" spans="1:16">
      <c r="B9" s="444" t="s">
        <v>1251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</row>
    <row r="13" spans="1:16">
      <c r="F13" s="445" t="s">
        <v>1250</v>
      </c>
      <c r="G13" s="445"/>
      <c r="H13" s="445"/>
      <c r="I13" s="445"/>
      <c r="J13" s="445"/>
      <c r="K13" s="445"/>
    </row>
    <row r="17" spans="3:15">
      <c r="C17" s="443" t="s">
        <v>176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150" t="s">
        <v>175</v>
      </c>
    </row>
  </sheetData>
  <mergeCells count="4">
    <mergeCell ref="C17:N17"/>
    <mergeCell ref="B9:O9"/>
    <mergeCell ref="F13:K13"/>
    <mergeCell ref="C6:N6"/>
  </mergeCells>
  <phoneticPr fontId="38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autoPageBreaks="0"/>
  </sheetPr>
  <dimension ref="A1:R33"/>
  <sheetViews>
    <sheetView view="pageBreakPreview" zoomScale="80" zoomScaleNormal="75" zoomScaleSheetLayoutView="80" workbookViewId="0">
      <selection activeCell="L12" sqref="L12"/>
    </sheetView>
  </sheetViews>
  <sheetFormatPr defaultColWidth="10" defaultRowHeight="31.5" customHeight="1"/>
  <cols>
    <col min="1" max="2" width="23.625" style="2" customWidth="1"/>
    <col min="3" max="3" width="11.25" style="3" customWidth="1"/>
    <col min="4" max="4" width="8.25" style="4" customWidth="1"/>
    <col min="5" max="5" width="12.375" style="2" customWidth="1"/>
    <col min="6" max="6" width="29.25" style="5" customWidth="1"/>
    <col min="7" max="7" width="14.625" style="5" customWidth="1"/>
    <col min="8" max="8" width="14" style="2" customWidth="1"/>
    <col min="9" max="9" width="2.125" style="2" customWidth="1"/>
    <col min="10" max="10" width="3.5" style="6" customWidth="1"/>
    <col min="11" max="11" width="10" style="1" customWidth="1"/>
    <col min="12" max="12" width="11.5" style="1" customWidth="1"/>
    <col min="13" max="18" width="10" style="2" customWidth="1"/>
    <col min="19" max="16384" width="10" style="2"/>
  </cols>
  <sheetData>
    <row r="1" spans="1:12" ht="21" customHeight="1">
      <c r="E1" s="4"/>
    </row>
    <row r="2" spans="1:12" ht="25.5" customHeight="1">
      <c r="A2" s="7" t="s">
        <v>5</v>
      </c>
      <c r="B2" s="8"/>
      <c r="C2" s="9"/>
      <c r="D2" s="39"/>
      <c r="E2" s="8"/>
      <c r="F2" s="34"/>
      <c r="G2" s="10"/>
      <c r="H2" s="11"/>
    </row>
    <row r="3" spans="1:12" s="4" customFormat="1" ht="24" customHeight="1">
      <c r="A3" s="64" t="s">
        <v>6</v>
      </c>
      <c r="B3" s="29" t="s">
        <v>7</v>
      </c>
      <c r="C3" s="12" t="s">
        <v>16</v>
      </c>
      <c r="D3" s="13" t="s">
        <v>17</v>
      </c>
      <c r="E3" s="13" t="s">
        <v>8</v>
      </c>
      <c r="F3" s="14" t="s">
        <v>18</v>
      </c>
      <c r="G3" s="446" t="s">
        <v>19</v>
      </c>
      <c r="H3" s="447"/>
      <c r="J3" s="6"/>
      <c r="K3" s="6"/>
      <c r="L3" s="6"/>
    </row>
    <row r="4" spans="1:12" ht="16.149999999999999" customHeight="1">
      <c r="A4" s="52" t="s">
        <v>108</v>
      </c>
      <c r="B4" s="52"/>
      <c r="C4" s="26"/>
      <c r="D4" s="27"/>
      <c r="E4" s="46"/>
      <c r="F4" s="16"/>
      <c r="G4" s="48"/>
      <c r="H4" s="43"/>
      <c r="J4" s="4">
        <v>1</v>
      </c>
      <c r="K4" s="19"/>
    </row>
    <row r="5" spans="1:12" ht="16.149999999999999" customHeight="1">
      <c r="A5" s="53"/>
      <c r="B5" s="53"/>
      <c r="C5" s="24">
        <v>1</v>
      </c>
      <c r="D5" s="28" t="s">
        <v>14</v>
      </c>
      <c r="E5" s="20"/>
      <c r="F5" s="21"/>
      <c r="G5" s="44"/>
      <c r="H5" s="45"/>
      <c r="J5" s="4">
        <v>2</v>
      </c>
      <c r="K5" s="19"/>
    </row>
    <row r="6" spans="1:12" ht="16.149999999999999" customHeight="1">
      <c r="A6" s="54"/>
      <c r="B6" s="56"/>
      <c r="C6" s="26"/>
      <c r="D6" s="27"/>
      <c r="E6" s="47"/>
      <c r="F6" s="31"/>
      <c r="G6" s="50"/>
      <c r="H6" s="51"/>
      <c r="J6" s="4">
        <v>3</v>
      </c>
      <c r="K6" s="19"/>
    </row>
    <row r="7" spans="1:12" ht="16.149999999999999" customHeight="1">
      <c r="A7" s="53"/>
      <c r="B7" s="56"/>
      <c r="C7" s="24"/>
      <c r="D7" s="28"/>
      <c r="E7" s="20"/>
      <c r="F7" s="31"/>
      <c r="G7" s="50"/>
      <c r="H7" s="45"/>
      <c r="J7" s="4">
        <v>4</v>
      </c>
      <c r="K7" s="19"/>
    </row>
    <row r="8" spans="1:12" ht="16.149999999999999" customHeight="1">
      <c r="A8" s="52" t="s">
        <v>48</v>
      </c>
      <c r="B8" s="52"/>
      <c r="C8" s="26"/>
      <c r="D8" s="27"/>
      <c r="E8" s="46"/>
      <c r="F8" s="16"/>
      <c r="G8" s="49"/>
      <c r="H8" s="43"/>
      <c r="J8" s="4">
        <v>5</v>
      </c>
      <c r="K8" s="19"/>
    </row>
    <row r="9" spans="1:12" ht="16.149999999999999" customHeight="1">
      <c r="A9" s="53"/>
      <c r="B9" s="53"/>
      <c r="C9" s="24">
        <v>1</v>
      </c>
      <c r="D9" s="28" t="s">
        <v>14</v>
      </c>
      <c r="E9" s="20"/>
      <c r="F9" s="21"/>
      <c r="G9" s="44"/>
      <c r="H9" s="45"/>
      <c r="J9" s="4">
        <v>6</v>
      </c>
      <c r="K9" s="19"/>
    </row>
    <row r="10" spans="1:12" ht="16.149999999999999" customHeight="1">
      <c r="A10" s="57" t="s">
        <v>109</v>
      </c>
      <c r="B10" s="56"/>
      <c r="C10" s="30"/>
      <c r="D10" s="32"/>
      <c r="E10" s="38"/>
      <c r="F10" s="31"/>
      <c r="G10" s="50"/>
      <c r="H10" s="51"/>
      <c r="J10" s="4">
        <v>7</v>
      </c>
      <c r="K10" s="19"/>
    </row>
    <row r="11" spans="1:12" ht="16.149999999999999" customHeight="1">
      <c r="A11" s="56"/>
      <c r="B11" s="56"/>
      <c r="C11" s="30"/>
      <c r="D11" s="32"/>
      <c r="E11" s="38"/>
      <c r="F11" s="31"/>
      <c r="G11" s="50"/>
      <c r="H11" s="51"/>
      <c r="J11" s="4">
        <v>8</v>
      </c>
      <c r="K11" s="19"/>
    </row>
    <row r="12" spans="1:12" ht="15.6" customHeight="1">
      <c r="A12" s="52" t="s">
        <v>49</v>
      </c>
      <c r="B12" s="52"/>
      <c r="C12" s="26"/>
      <c r="D12" s="27"/>
      <c r="E12" s="27"/>
      <c r="F12" s="16"/>
      <c r="G12" s="49"/>
      <c r="H12" s="66"/>
      <c r="J12" s="4">
        <v>9</v>
      </c>
      <c r="K12" s="19"/>
    </row>
    <row r="13" spans="1:12" ht="16.149999999999999" customHeight="1">
      <c r="A13" s="53"/>
      <c r="B13" s="53"/>
      <c r="C13" s="24">
        <v>1</v>
      </c>
      <c r="D13" s="28" t="s">
        <v>14</v>
      </c>
      <c r="E13" s="28"/>
      <c r="F13" s="21"/>
      <c r="G13" s="22"/>
      <c r="H13" s="68"/>
      <c r="J13" s="4">
        <v>10</v>
      </c>
      <c r="K13" s="19"/>
    </row>
    <row r="14" spans="1:12" ht="16.149999999999999" customHeight="1">
      <c r="A14" s="54" t="s">
        <v>110</v>
      </c>
      <c r="B14" s="7"/>
      <c r="C14" s="26"/>
      <c r="D14" s="27"/>
      <c r="E14" s="27"/>
      <c r="F14" s="16"/>
      <c r="G14" s="25"/>
      <c r="H14" s="87"/>
      <c r="J14" s="4">
        <v>11</v>
      </c>
      <c r="K14" s="19"/>
    </row>
    <row r="15" spans="1:12" ht="16.149999999999999" customHeight="1">
      <c r="A15" s="53"/>
      <c r="B15" s="53"/>
      <c r="C15" s="24"/>
      <c r="D15" s="28"/>
      <c r="E15" s="28"/>
      <c r="F15" s="21"/>
      <c r="G15" s="22"/>
      <c r="H15" s="88"/>
      <c r="J15" s="4">
        <v>12</v>
      </c>
      <c r="K15" s="19"/>
    </row>
    <row r="16" spans="1:12" ht="16.149999999999999" customHeight="1">
      <c r="A16" s="56" t="s">
        <v>1183</v>
      </c>
      <c r="B16" s="56"/>
      <c r="C16" s="26"/>
      <c r="D16" s="27"/>
      <c r="E16" s="32"/>
      <c r="F16" s="31"/>
      <c r="G16" s="62"/>
      <c r="H16" s="42"/>
      <c r="J16" s="4">
        <v>13</v>
      </c>
      <c r="K16" s="19"/>
    </row>
    <row r="17" spans="1:18" ht="16.149999999999999" customHeight="1">
      <c r="A17" s="56"/>
      <c r="B17" s="56"/>
      <c r="C17" s="24">
        <v>1</v>
      </c>
      <c r="D17" s="28" t="s">
        <v>14</v>
      </c>
      <c r="E17" s="32"/>
      <c r="F17" s="31"/>
      <c r="G17" s="62"/>
      <c r="H17" s="42"/>
      <c r="J17" s="4">
        <v>14</v>
      </c>
      <c r="K17" s="19"/>
    </row>
    <row r="18" spans="1:18" ht="16.149999999999999" customHeight="1">
      <c r="A18" s="52" t="s">
        <v>50</v>
      </c>
      <c r="B18" s="52"/>
      <c r="C18" s="26"/>
      <c r="D18" s="27"/>
      <c r="E18" s="16"/>
      <c r="F18" s="16"/>
      <c r="G18" s="49"/>
      <c r="H18" s="66"/>
      <c r="J18" s="4">
        <v>15</v>
      </c>
      <c r="K18" s="19"/>
    </row>
    <row r="19" spans="1:18" ht="16.149999999999999" customHeight="1">
      <c r="A19" s="53"/>
      <c r="B19" s="53"/>
      <c r="C19" s="24">
        <v>1</v>
      </c>
      <c r="D19" s="28" t="s">
        <v>14</v>
      </c>
      <c r="E19" s="28"/>
      <c r="F19" s="21"/>
      <c r="G19" s="22"/>
      <c r="H19" s="68"/>
      <c r="J19" s="4">
        <v>16</v>
      </c>
      <c r="K19" s="19"/>
    </row>
    <row r="20" spans="1:18" ht="16.149999999999999" customHeight="1">
      <c r="A20" s="54" t="s">
        <v>51</v>
      </c>
      <c r="B20" s="52"/>
      <c r="C20" s="26"/>
      <c r="D20" s="27"/>
      <c r="E20" s="27"/>
      <c r="F20" s="16"/>
      <c r="G20" s="65"/>
      <c r="H20" s="66"/>
      <c r="J20" s="4">
        <v>17</v>
      </c>
      <c r="K20" s="19"/>
    </row>
    <row r="21" spans="1:18" ht="16.149999999999999" customHeight="1">
      <c r="A21" s="53"/>
      <c r="B21" s="53"/>
      <c r="C21" s="24"/>
      <c r="D21" s="28"/>
      <c r="E21" s="28"/>
      <c r="F21" s="21"/>
      <c r="G21" s="67"/>
      <c r="H21" s="68"/>
      <c r="J21" s="4">
        <v>18</v>
      </c>
      <c r="K21" s="19"/>
    </row>
    <row r="22" spans="1:18" ht="16.149999999999999" customHeight="1">
      <c r="A22" s="54" t="s">
        <v>111</v>
      </c>
      <c r="B22" s="52"/>
      <c r="C22" s="26"/>
      <c r="D22" s="27"/>
      <c r="E22" s="32"/>
      <c r="F22" s="31"/>
      <c r="G22" s="58"/>
      <c r="H22" s="42"/>
      <c r="J22" s="4">
        <v>19</v>
      </c>
      <c r="K22" s="19"/>
    </row>
    <row r="23" spans="1:18" ht="16.149999999999999" customHeight="1">
      <c r="A23" s="53"/>
      <c r="B23" s="70">
        <v>0.1</v>
      </c>
      <c r="C23" s="24"/>
      <c r="D23" s="28"/>
      <c r="E23" s="32"/>
      <c r="F23" s="31"/>
      <c r="G23" s="58"/>
      <c r="H23" s="42"/>
      <c r="J23" s="4">
        <v>20</v>
      </c>
      <c r="K23" s="19"/>
    </row>
    <row r="24" spans="1:18" ht="16.149999999999999" customHeight="1">
      <c r="A24" s="52"/>
      <c r="B24" s="52"/>
      <c r="C24" s="26"/>
      <c r="D24" s="27"/>
      <c r="E24" s="16"/>
      <c r="F24" s="16"/>
      <c r="G24" s="25"/>
      <c r="H24" s="35"/>
      <c r="J24" s="4">
        <v>21</v>
      </c>
      <c r="K24" s="19"/>
    </row>
    <row r="25" spans="1:18" ht="16.149999999999999" customHeight="1">
      <c r="A25" s="53"/>
      <c r="B25" s="53"/>
      <c r="C25" s="24"/>
      <c r="D25" s="28"/>
      <c r="E25" s="28"/>
      <c r="F25" s="21"/>
      <c r="G25" s="37"/>
      <c r="H25" s="36"/>
      <c r="J25" s="4">
        <v>22</v>
      </c>
      <c r="K25" s="19"/>
    </row>
    <row r="26" spans="1:18" s="1" customFormat="1" ht="16.149999999999999" customHeight="1">
      <c r="A26" s="54" t="s">
        <v>28</v>
      </c>
      <c r="B26" s="52"/>
      <c r="C26" s="26"/>
      <c r="D26" s="27"/>
      <c r="E26" s="16"/>
      <c r="F26" s="16"/>
      <c r="G26" s="83"/>
      <c r="H26" s="35"/>
      <c r="I26" s="2"/>
      <c r="J26" s="4">
        <v>23</v>
      </c>
      <c r="K26" s="59"/>
      <c r="L26" s="60"/>
      <c r="M26" s="61"/>
      <c r="N26" s="61"/>
      <c r="O26" s="2"/>
      <c r="P26" s="2"/>
      <c r="Q26" s="2"/>
      <c r="R26" s="2"/>
    </row>
    <row r="27" spans="1:18" s="1" customFormat="1" ht="16.149999999999999" customHeight="1">
      <c r="A27" s="53"/>
      <c r="B27" s="53"/>
      <c r="C27" s="24"/>
      <c r="D27" s="28"/>
      <c r="E27" s="28"/>
      <c r="F27" s="21"/>
      <c r="G27" s="37"/>
      <c r="H27" s="36"/>
      <c r="I27" s="2"/>
      <c r="J27" s="4">
        <v>24</v>
      </c>
      <c r="K27" s="19"/>
      <c r="M27" s="2"/>
      <c r="N27" s="2"/>
      <c r="O27" s="2"/>
      <c r="P27" s="2"/>
      <c r="Q27" s="2"/>
      <c r="R27" s="2"/>
    </row>
    <row r="28" spans="1:18" s="1" customFormat="1" ht="16.149999999999999" customHeight="1">
      <c r="A28" s="54"/>
      <c r="B28" s="52"/>
      <c r="C28" s="26"/>
      <c r="D28" s="27"/>
      <c r="E28" s="16"/>
      <c r="F28" s="16"/>
      <c r="G28" s="83"/>
      <c r="H28" s="35"/>
      <c r="I28" s="2"/>
      <c r="J28" s="4">
        <v>25</v>
      </c>
      <c r="K28" s="19"/>
      <c r="M28" s="2"/>
      <c r="N28" s="2"/>
      <c r="O28" s="2"/>
      <c r="P28" s="2"/>
      <c r="Q28" s="2"/>
      <c r="R28" s="2"/>
    </row>
    <row r="29" spans="1:18" s="1" customFormat="1" ht="16.149999999999999" customHeight="1">
      <c r="A29" s="53"/>
      <c r="B29" s="53"/>
      <c r="C29" s="24"/>
      <c r="D29" s="28"/>
      <c r="E29" s="28"/>
      <c r="F29" s="21"/>
      <c r="G29" s="37"/>
      <c r="H29" s="36"/>
      <c r="I29" s="2"/>
      <c r="J29" s="4">
        <v>26</v>
      </c>
      <c r="K29" s="19"/>
      <c r="M29" s="2"/>
      <c r="N29" s="2"/>
      <c r="O29" s="2"/>
      <c r="P29" s="2"/>
      <c r="Q29" s="2"/>
      <c r="R29" s="2"/>
    </row>
    <row r="30" spans="1:18" s="1" customFormat="1" ht="16.149999999999999" customHeight="1">
      <c r="A30" s="54"/>
      <c r="B30" s="52"/>
      <c r="C30" s="26"/>
      <c r="D30" s="27"/>
      <c r="E30" s="32"/>
      <c r="F30" s="31"/>
      <c r="G30" s="25"/>
      <c r="H30" s="35"/>
      <c r="I30" s="2"/>
      <c r="J30" s="4">
        <v>27</v>
      </c>
      <c r="K30" s="19"/>
      <c r="M30" s="2"/>
      <c r="N30" s="2"/>
      <c r="O30" s="2"/>
      <c r="P30" s="2"/>
      <c r="Q30" s="2"/>
      <c r="R30" s="2"/>
    </row>
    <row r="31" spans="1:18" s="1" customFormat="1" ht="16.149999999999999" customHeight="1">
      <c r="A31" s="53"/>
      <c r="B31" s="53"/>
      <c r="C31" s="24"/>
      <c r="D31" s="28"/>
      <c r="E31" s="32"/>
      <c r="F31" s="31"/>
      <c r="G31" s="37"/>
      <c r="H31" s="36"/>
      <c r="I31" s="2"/>
      <c r="J31" s="4">
        <v>28</v>
      </c>
      <c r="K31" s="19"/>
      <c r="M31" s="2"/>
      <c r="N31" s="2"/>
      <c r="O31" s="2"/>
      <c r="P31" s="2"/>
      <c r="Q31" s="2"/>
      <c r="R31" s="2"/>
    </row>
    <row r="32" spans="1:18" s="1" customFormat="1" ht="16.149999999999999" customHeight="1">
      <c r="A32" s="54"/>
      <c r="B32" s="15"/>
      <c r="C32" s="26"/>
      <c r="D32" s="27"/>
      <c r="E32" s="15"/>
      <c r="F32" s="16"/>
      <c r="G32" s="17"/>
      <c r="H32" s="18"/>
      <c r="I32" s="2"/>
      <c r="J32" s="4">
        <v>29</v>
      </c>
      <c r="K32" s="19"/>
      <c r="M32" s="2"/>
      <c r="N32" s="2"/>
      <c r="O32" s="2"/>
      <c r="P32" s="2"/>
      <c r="Q32" s="2"/>
      <c r="R32" s="2"/>
    </row>
    <row r="33" spans="1:18" s="1" customFormat="1" ht="16.149999999999999" customHeight="1">
      <c r="A33" s="53"/>
      <c r="B33" s="69"/>
      <c r="C33" s="24"/>
      <c r="D33" s="28"/>
      <c r="E33" s="28"/>
      <c r="F33" s="21"/>
      <c r="G33" s="22"/>
      <c r="H33" s="23"/>
      <c r="I33" s="2"/>
      <c r="J33" s="4">
        <v>30</v>
      </c>
      <c r="K33" s="19"/>
      <c r="M33" s="2"/>
      <c r="N33" s="2"/>
      <c r="O33" s="2"/>
      <c r="P33" s="2"/>
      <c r="Q33" s="2"/>
      <c r="R33" s="2"/>
    </row>
  </sheetData>
  <mergeCells count="1">
    <mergeCell ref="G3:H3"/>
  </mergeCells>
  <phoneticPr fontId="38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&amp;R江戸崎地方衛生土木組合</oddFooter>
  </headerFooter>
  <colBreaks count="2" manualBreakCount="2">
    <brk id="8" max="1048575" man="1"/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B1:M91"/>
  <sheetViews>
    <sheetView view="pageBreakPreview" zoomScale="80" zoomScaleNormal="80" zoomScaleSheetLayoutView="80" workbookViewId="0">
      <selection activeCell="L12" sqref="L12"/>
    </sheetView>
  </sheetViews>
  <sheetFormatPr defaultColWidth="10" defaultRowHeight="22.5" customHeight="1"/>
  <cols>
    <col min="1" max="1" width="3.875" style="105" customWidth="1"/>
    <col min="2" max="2" width="27.75" style="105" customWidth="1"/>
    <col min="3" max="3" width="28.5" style="105" customWidth="1"/>
    <col min="4" max="4" width="23.75" style="138" customWidth="1"/>
    <col min="5" max="5" width="39.625" style="105" customWidth="1"/>
    <col min="6" max="6" width="23" style="105" customWidth="1"/>
    <col min="7" max="7" width="7.25" style="105" customWidth="1"/>
    <col min="8" max="8" width="7.125" style="105" customWidth="1"/>
    <col min="9" max="9" width="17.375" style="139" customWidth="1"/>
    <col min="10" max="10" width="10" style="139" customWidth="1"/>
    <col min="11" max="11" width="13.875" style="139" customWidth="1"/>
    <col min="12" max="12" width="10" style="139" customWidth="1"/>
    <col min="13" max="13" width="10" style="105" customWidth="1"/>
    <col min="14" max="16384" width="10" style="105"/>
  </cols>
  <sheetData>
    <row r="1" spans="2:13" s="99" customFormat="1" ht="22.5" customHeight="1">
      <c r="B1" s="95" t="s">
        <v>308</v>
      </c>
      <c r="C1" s="96" t="s">
        <v>309</v>
      </c>
      <c r="D1" s="96" t="s">
        <v>18</v>
      </c>
      <c r="E1" s="96" t="s">
        <v>310</v>
      </c>
      <c r="F1" s="97" t="s">
        <v>311</v>
      </c>
      <c r="G1" s="98"/>
      <c r="I1" s="100"/>
      <c r="J1" s="100"/>
      <c r="K1" s="100"/>
      <c r="L1" s="100"/>
    </row>
    <row r="2" spans="2:13" ht="22.5" customHeight="1">
      <c r="B2" s="101" t="s">
        <v>312</v>
      </c>
      <c r="C2" s="102"/>
      <c r="D2" s="103"/>
      <c r="E2" s="102"/>
      <c r="F2" s="104"/>
      <c r="G2" s="105">
        <v>1</v>
      </c>
      <c r="I2" s="106"/>
      <c r="J2" s="107"/>
      <c r="K2" s="107"/>
      <c r="L2" s="107"/>
    </row>
    <row r="3" spans="2:13" ht="22.5" customHeight="1">
      <c r="B3" s="101" t="s">
        <v>313</v>
      </c>
      <c r="C3" s="108" t="s">
        <v>314</v>
      </c>
      <c r="D3" s="109">
        <f>'1焼却施設科目'!G44</f>
        <v>0</v>
      </c>
      <c r="E3" s="110"/>
      <c r="F3" s="104" t="s">
        <v>315</v>
      </c>
      <c r="G3" s="105">
        <v>2</v>
      </c>
      <c r="I3" s="107"/>
      <c r="J3" s="107"/>
      <c r="K3" s="107"/>
      <c r="L3" s="107"/>
    </row>
    <row r="4" spans="2:13" ht="22.5" customHeight="1">
      <c r="B4" s="101" t="s">
        <v>316</v>
      </c>
      <c r="C4" s="102"/>
      <c r="D4" s="111"/>
      <c r="E4" s="102"/>
      <c r="F4" s="112"/>
      <c r="G4" s="105">
        <v>3</v>
      </c>
      <c r="I4" s="107"/>
      <c r="J4" s="107"/>
      <c r="K4" s="107"/>
      <c r="L4" s="107"/>
    </row>
    <row r="5" spans="2:13" ht="22.5" customHeight="1">
      <c r="B5" s="101" t="s">
        <v>352</v>
      </c>
      <c r="C5" s="113"/>
      <c r="D5" s="113"/>
      <c r="E5" s="102"/>
      <c r="F5" s="114" t="s">
        <v>317</v>
      </c>
      <c r="G5" s="105">
        <v>4</v>
      </c>
      <c r="H5" s="115"/>
      <c r="I5" s="105"/>
      <c r="J5" s="105"/>
      <c r="K5" s="105"/>
      <c r="L5" s="107"/>
    </row>
    <row r="6" spans="2:13" ht="22.5" customHeight="1">
      <c r="B6" s="101" t="s">
        <v>353</v>
      </c>
      <c r="C6" s="113"/>
      <c r="D6" s="113"/>
      <c r="E6" s="102"/>
      <c r="F6" s="114" t="s">
        <v>317</v>
      </c>
      <c r="G6" s="105">
        <v>5</v>
      </c>
      <c r="I6" s="105"/>
      <c r="J6" s="105"/>
      <c r="K6" s="105"/>
      <c r="L6" s="107"/>
    </row>
    <row r="7" spans="2:13" ht="22.5" customHeight="1">
      <c r="B7" s="101" t="s">
        <v>354</v>
      </c>
      <c r="C7" s="113"/>
      <c r="D7" s="113"/>
      <c r="E7" s="102"/>
      <c r="F7" s="114" t="s">
        <v>317</v>
      </c>
      <c r="G7" s="105">
        <v>6</v>
      </c>
      <c r="I7" s="105"/>
      <c r="J7" s="105"/>
      <c r="K7" s="105"/>
      <c r="L7" s="107"/>
      <c r="M7" s="116"/>
    </row>
    <row r="8" spans="2:13" ht="22.5" customHeight="1">
      <c r="B8" s="101"/>
      <c r="C8" s="117" t="s">
        <v>358</v>
      </c>
      <c r="D8" s="103"/>
      <c r="E8" s="102"/>
      <c r="F8" s="104"/>
      <c r="G8" s="105">
        <v>7</v>
      </c>
      <c r="I8" s="105"/>
      <c r="J8" s="105"/>
      <c r="K8" s="105"/>
      <c r="L8" s="107"/>
    </row>
    <row r="9" spans="2:13" ht="22.5" customHeight="1">
      <c r="B9" s="101" t="s">
        <v>355</v>
      </c>
      <c r="C9" s="103"/>
      <c r="D9" s="103">
        <f>ROUNDDOWN((D3+D8)*0.01,0)</f>
        <v>0</v>
      </c>
      <c r="E9" s="102" t="s">
        <v>359</v>
      </c>
      <c r="F9" s="104" t="s">
        <v>319</v>
      </c>
      <c r="G9" s="105">
        <v>8</v>
      </c>
      <c r="I9" s="105"/>
      <c r="J9" s="105"/>
      <c r="K9" s="105"/>
      <c r="L9" s="107"/>
    </row>
    <row r="10" spans="2:13" ht="22.5" customHeight="1">
      <c r="B10" s="101" t="s">
        <v>356</v>
      </c>
      <c r="C10" s="103"/>
      <c r="D10" s="103"/>
      <c r="E10" s="102" t="s">
        <v>360</v>
      </c>
      <c r="F10" s="104" t="s">
        <v>319</v>
      </c>
      <c r="G10" s="105">
        <v>9</v>
      </c>
      <c r="I10" s="105"/>
      <c r="J10" s="105"/>
      <c r="K10" s="105"/>
      <c r="L10" s="107"/>
    </row>
    <row r="11" spans="2:13" ht="22.5" customHeight="1">
      <c r="B11" s="101" t="s">
        <v>357</v>
      </c>
      <c r="C11" s="113"/>
      <c r="D11" s="113"/>
      <c r="E11" s="102"/>
      <c r="F11" s="114" t="s">
        <v>317</v>
      </c>
      <c r="G11" s="105">
        <v>10</v>
      </c>
      <c r="I11" s="105"/>
      <c r="J11" s="105"/>
      <c r="K11" s="105"/>
      <c r="L11" s="107"/>
    </row>
    <row r="12" spans="2:13" ht="22.5" customHeight="1">
      <c r="B12" s="101"/>
      <c r="C12" s="117" t="s">
        <v>318</v>
      </c>
      <c r="D12" s="103"/>
      <c r="E12" s="118"/>
      <c r="F12" s="104"/>
      <c r="G12" s="105">
        <v>11</v>
      </c>
      <c r="H12" s="115"/>
      <c r="I12" s="107"/>
      <c r="J12" s="107"/>
      <c r="K12" s="107"/>
      <c r="L12" s="107"/>
    </row>
    <row r="13" spans="2:13" ht="22.5" customHeight="1">
      <c r="B13" s="119" t="s">
        <v>320</v>
      </c>
      <c r="C13" s="117" t="s">
        <v>22</v>
      </c>
      <c r="D13" s="103"/>
      <c r="E13" s="102"/>
      <c r="F13" s="104"/>
      <c r="G13" s="105">
        <v>12</v>
      </c>
      <c r="I13" s="107"/>
      <c r="J13" s="107"/>
      <c r="K13" s="107"/>
      <c r="L13" s="107"/>
    </row>
    <row r="14" spans="2:13" ht="22.5" customHeight="1">
      <c r="B14" s="119" t="s">
        <v>321</v>
      </c>
      <c r="C14" s="117" t="s">
        <v>322</v>
      </c>
      <c r="D14" s="103"/>
      <c r="E14" s="102"/>
      <c r="F14" s="104"/>
      <c r="G14" s="105">
        <v>13</v>
      </c>
      <c r="I14" s="107"/>
      <c r="J14" s="107"/>
      <c r="K14" s="107"/>
      <c r="L14" s="107"/>
    </row>
    <row r="15" spans="2:13" ht="22.5" customHeight="1">
      <c r="B15" s="101" t="s">
        <v>323</v>
      </c>
      <c r="C15" s="117" t="s">
        <v>1181</v>
      </c>
      <c r="D15" s="103">
        <f>'1焼却施設細目'!H50+'1焼却施設細目'!H409</f>
        <v>0</v>
      </c>
      <c r="E15" s="120"/>
      <c r="F15" s="104"/>
      <c r="G15" s="105">
        <v>14</v>
      </c>
      <c r="I15" s="107"/>
      <c r="J15" s="107"/>
      <c r="K15" s="107"/>
      <c r="L15" s="107"/>
    </row>
    <row r="16" spans="2:13" ht="22.5" customHeight="1">
      <c r="B16" s="101" t="s">
        <v>324</v>
      </c>
      <c r="C16" s="121" t="s">
        <v>325</v>
      </c>
      <c r="D16" s="103">
        <f>ROUNDDOWN(D15/2,0)</f>
        <v>0</v>
      </c>
      <c r="E16" s="120"/>
      <c r="F16" s="104"/>
      <c r="G16" s="105">
        <v>15</v>
      </c>
      <c r="I16" s="107"/>
      <c r="J16" s="107"/>
      <c r="K16" s="107"/>
      <c r="L16" s="107"/>
    </row>
    <row r="17" spans="2:12" ht="22.5" customHeight="1">
      <c r="B17" s="101" t="s">
        <v>326</v>
      </c>
      <c r="C17" s="117" t="s">
        <v>327</v>
      </c>
      <c r="D17" s="103">
        <f>D14-D16</f>
        <v>0</v>
      </c>
      <c r="E17" s="120"/>
      <c r="F17" s="104"/>
      <c r="G17" s="105">
        <v>16</v>
      </c>
      <c r="I17" s="107"/>
      <c r="J17" s="107"/>
      <c r="K17" s="107"/>
      <c r="L17" s="107"/>
    </row>
    <row r="18" spans="2:12" ht="22.5" customHeight="1">
      <c r="B18" s="101" t="s">
        <v>328</v>
      </c>
      <c r="C18" s="122" t="s">
        <v>329</v>
      </c>
      <c r="D18" s="103">
        <f>ROUNDDOWN(D17*0.075,0)</f>
        <v>0</v>
      </c>
      <c r="E18" s="102"/>
      <c r="F18" s="104"/>
      <c r="G18" s="105">
        <v>17</v>
      </c>
      <c r="I18" s="105"/>
      <c r="J18" s="107"/>
      <c r="K18" s="107"/>
      <c r="L18" s="107"/>
    </row>
    <row r="19" spans="2:12" ht="22.5" customHeight="1">
      <c r="B19" s="101" t="s">
        <v>1182</v>
      </c>
      <c r="C19" s="122" t="s">
        <v>351</v>
      </c>
      <c r="D19" s="103">
        <f>'1焼却施設科目'!G56</f>
        <v>0</v>
      </c>
      <c r="E19" s="102"/>
      <c r="F19" s="123" t="s">
        <v>330</v>
      </c>
      <c r="G19" s="105">
        <v>18</v>
      </c>
      <c r="I19" s="107"/>
      <c r="J19" s="107"/>
      <c r="K19" s="107"/>
      <c r="L19" s="107"/>
    </row>
    <row r="20" spans="2:12" ht="22.5" customHeight="1">
      <c r="B20" s="119" t="s">
        <v>331</v>
      </c>
      <c r="C20" s="117" t="s">
        <v>332</v>
      </c>
      <c r="D20" s="103">
        <f>D14+D18+D19</f>
        <v>0</v>
      </c>
      <c r="E20" s="102"/>
      <c r="F20" s="104"/>
      <c r="G20" s="105">
        <v>19</v>
      </c>
      <c r="I20" s="107"/>
      <c r="J20" s="107"/>
      <c r="K20" s="107"/>
      <c r="L20" s="107"/>
    </row>
    <row r="21" spans="2:12" ht="22.5" customHeight="1">
      <c r="B21" s="101" t="s">
        <v>333</v>
      </c>
      <c r="C21" s="124" t="s">
        <v>334</v>
      </c>
      <c r="D21" s="103">
        <f>ROUNDDOWN(D20*0.115,0)</f>
        <v>0</v>
      </c>
      <c r="E21" s="102"/>
      <c r="F21" s="125"/>
      <c r="G21" s="105">
        <v>20</v>
      </c>
      <c r="I21" s="105"/>
      <c r="J21" s="107"/>
      <c r="K21" s="126"/>
      <c r="L21" s="107"/>
    </row>
    <row r="22" spans="2:12" ht="22.5" customHeight="1">
      <c r="B22" s="119" t="s">
        <v>51</v>
      </c>
      <c r="C22" s="117" t="s">
        <v>335</v>
      </c>
      <c r="D22" s="127">
        <f>ROUNDDOWN(D20+D21,-3)</f>
        <v>0</v>
      </c>
      <c r="E22" s="102" t="s">
        <v>336</v>
      </c>
      <c r="F22" s="104"/>
      <c r="G22" s="105">
        <v>21</v>
      </c>
      <c r="I22" s="126"/>
      <c r="J22" s="107"/>
      <c r="K22" s="107"/>
      <c r="L22" s="107"/>
    </row>
    <row r="23" spans="2:12" ht="22.5" customHeight="1">
      <c r="B23" s="119"/>
      <c r="C23" s="117"/>
      <c r="D23" s="127"/>
      <c r="E23" s="102"/>
      <c r="F23" s="104"/>
      <c r="G23" s="105">
        <v>22</v>
      </c>
      <c r="I23" s="126"/>
      <c r="J23" s="107"/>
      <c r="K23" s="107"/>
      <c r="L23" s="107"/>
    </row>
    <row r="24" spans="2:12" ht="22.5" customHeight="1">
      <c r="B24" s="119" t="s">
        <v>337</v>
      </c>
      <c r="C24" s="128">
        <v>0.1</v>
      </c>
      <c r="D24" s="103"/>
      <c r="E24" s="102"/>
      <c r="F24" s="104"/>
      <c r="G24" s="105">
        <v>23</v>
      </c>
      <c r="I24" s="107"/>
      <c r="J24" s="107"/>
      <c r="K24" s="107"/>
      <c r="L24" s="107"/>
    </row>
    <row r="25" spans="2:12" ht="22.5" customHeight="1">
      <c r="B25" s="129"/>
      <c r="C25" s="130"/>
      <c r="D25" s="131"/>
      <c r="E25" s="132"/>
      <c r="F25" s="133"/>
      <c r="G25" s="105">
        <v>24</v>
      </c>
      <c r="I25" s="107"/>
      <c r="J25" s="107"/>
      <c r="K25" s="107"/>
      <c r="L25" s="107"/>
    </row>
    <row r="26" spans="2:12" ht="22.5" customHeight="1">
      <c r="B26" s="134" t="s">
        <v>338</v>
      </c>
      <c r="C26" s="135"/>
      <c r="D26" s="136"/>
      <c r="E26" s="135"/>
      <c r="F26" s="137"/>
      <c r="G26" s="105">
        <v>25</v>
      </c>
      <c r="I26" s="107"/>
      <c r="J26" s="107"/>
      <c r="K26" s="107"/>
      <c r="L26" s="107"/>
    </row>
    <row r="27" spans="2:12" ht="22.5" customHeight="1">
      <c r="G27" s="105">
        <v>26</v>
      </c>
      <c r="I27" s="107"/>
      <c r="J27" s="107"/>
      <c r="K27" s="107"/>
      <c r="L27" s="107"/>
    </row>
    <row r="28" spans="2:12" ht="22.5" customHeight="1">
      <c r="G28" s="105">
        <v>27</v>
      </c>
      <c r="I28" s="107"/>
      <c r="J28" s="107"/>
      <c r="K28" s="107"/>
      <c r="L28" s="107"/>
    </row>
    <row r="29" spans="2:12" ht="22.5" customHeight="1">
      <c r="G29" s="105">
        <v>28</v>
      </c>
    </row>
    <row r="53" spans="2:2" ht="22.5" customHeight="1">
      <c r="B53" s="140" t="s">
        <v>339</v>
      </c>
    </row>
    <row r="54" spans="2:2" ht="22.5" customHeight="1">
      <c r="B54" s="141" t="s">
        <v>340</v>
      </c>
    </row>
    <row r="55" spans="2:2" ht="22.5" customHeight="1">
      <c r="B55" s="142" t="s">
        <v>341</v>
      </c>
    </row>
    <row r="56" spans="2:2" ht="22.5" customHeight="1">
      <c r="B56" s="141"/>
    </row>
    <row r="57" spans="2:2" ht="22.5" customHeight="1">
      <c r="B57" s="142" t="s">
        <v>342</v>
      </c>
    </row>
    <row r="58" spans="2:2" ht="22.5" customHeight="1">
      <c r="B58" s="143"/>
    </row>
    <row r="59" spans="2:2" ht="22.5" customHeight="1">
      <c r="B59" s="142" t="s">
        <v>343</v>
      </c>
    </row>
    <row r="60" spans="2:2" ht="22.5" customHeight="1">
      <c r="B60" s="141"/>
    </row>
    <row r="61" spans="2:2" ht="22.5" customHeight="1">
      <c r="B61" s="142" t="s">
        <v>344</v>
      </c>
    </row>
    <row r="62" spans="2:2" ht="22.5" customHeight="1">
      <c r="B62" s="141"/>
    </row>
    <row r="63" spans="2:2" ht="22.5" customHeight="1">
      <c r="B63" s="144"/>
    </row>
    <row r="64" spans="2:2" ht="22.5" customHeight="1">
      <c r="B64" s="145"/>
    </row>
    <row r="84" spans="2:13" s="138" customFormat="1" ht="22.5" customHeight="1">
      <c r="B84" s="140" t="s">
        <v>11</v>
      </c>
      <c r="C84" s="146"/>
      <c r="E84" s="105"/>
      <c r="F84" s="105"/>
      <c r="G84" s="105"/>
      <c r="H84" s="105"/>
      <c r="I84" s="139"/>
      <c r="J84" s="139"/>
      <c r="K84" s="139"/>
      <c r="L84" s="139"/>
      <c r="M84" s="105"/>
    </row>
    <row r="85" spans="2:13" s="138" customFormat="1" ht="22.5" customHeight="1">
      <c r="B85" s="145"/>
      <c r="C85" s="147"/>
      <c r="E85" s="105"/>
      <c r="F85" s="105"/>
      <c r="G85" s="105"/>
      <c r="H85" s="105"/>
      <c r="I85" s="139"/>
      <c r="J85" s="139"/>
      <c r="K85" s="139"/>
      <c r="L85" s="139"/>
      <c r="M85" s="105"/>
    </row>
    <row r="86" spans="2:13" s="138" customFormat="1" ht="22.5" customHeight="1">
      <c r="B86" s="140" t="s">
        <v>11</v>
      </c>
      <c r="C86" s="146"/>
      <c r="E86" s="105"/>
      <c r="F86" s="105"/>
      <c r="G86" s="105"/>
      <c r="H86" s="105"/>
      <c r="I86" s="139"/>
      <c r="J86" s="139"/>
      <c r="K86" s="139"/>
      <c r="L86" s="139"/>
      <c r="M86" s="105"/>
    </row>
    <row r="87" spans="2:13" s="138" customFormat="1" ht="22.5" customHeight="1">
      <c r="B87" s="145"/>
      <c r="C87" s="147"/>
      <c r="E87" s="105"/>
      <c r="F87" s="105"/>
      <c r="G87" s="105"/>
      <c r="H87" s="105"/>
      <c r="I87" s="139"/>
      <c r="J87" s="139"/>
      <c r="K87" s="139"/>
      <c r="L87" s="139"/>
      <c r="M87" s="105"/>
    </row>
    <row r="88" spans="2:13" s="138" customFormat="1" ht="22.5" customHeight="1">
      <c r="B88" s="140" t="s">
        <v>345</v>
      </c>
      <c r="C88" s="146"/>
      <c r="E88" s="105"/>
      <c r="F88" s="105"/>
      <c r="G88" s="105"/>
      <c r="H88" s="105"/>
      <c r="I88" s="139"/>
      <c r="J88" s="139"/>
      <c r="K88" s="139"/>
      <c r="L88" s="139"/>
      <c r="M88" s="105"/>
    </row>
    <row r="89" spans="2:13" s="138" customFormat="1" ht="22.5" customHeight="1">
      <c r="B89" s="145"/>
      <c r="C89" s="147"/>
      <c r="E89" s="105"/>
      <c r="F89" s="105"/>
      <c r="G89" s="105"/>
      <c r="H89" s="105"/>
      <c r="I89" s="139"/>
      <c r="J89" s="139"/>
      <c r="K89" s="139"/>
      <c r="L89" s="139"/>
      <c r="M89" s="105"/>
    </row>
    <row r="90" spans="2:13" s="138" customFormat="1" ht="22.5" customHeight="1">
      <c r="B90" s="140"/>
      <c r="C90" s="146"/>
      <c r="E90" s="105"/>
      <c r="F90" s="105"/>
      <c r="G90" s="105"/>
      <c r="H90" s="105"/>
      <c r="I90" s="139"/>
      <c r="J90" s="139"/>
      <c r="K90" s="139"/>
      <c r="L90" s="139"/>
      <c r="M90" s="105"/>
    </row>
    <row r="91" spans="2:13" s="138" customFormat="1" ht="22.5" customHeight="1">
      <c r="B91" s="145"/>
      <c r="C91" s="147"/>
      <c r="E91" s="105"/>
      <c r="F91" s="105"/>
      <c r="G91" s="105"/>
      <c r="H91" s="105"/>
      <c r="I91" s="139"/>
      <c r="J91" s="139"/>
      <c r="K91" s="139"/>
      <c r="L91" s="139"/>
      <c r="M91" s="105"/>
    </row>
  </sheetData>
  <phoneticPr fontId="38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&amp;R江戸崎地方衛生土木組合</oddFooter>
  </headerFooter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  <pageSetUpPr autoPageBreaks="0"/>
  </sheetPr>
  <dimension ref="A1:S66"/>
  <sheetViews>
    <sheetView tabSelected="1" view="pageBreakPreview" zoomScaleNormal="75" zoomScaleSheetLayoutView="100" workbookViewId="0">
      <selection activeCell="L12" sqref="L12"/>
    </sheetView>
  </sheetViews>
  <sheetFormatPr defaultColWidth="10" defaultRowHeight="31.5" customHeight="1"/>
  <cols>
    <col min="1" max="1" width="7.125" style="2" customWidth="1"/>
    <col min="2" max="2" width="23.625" style="2" customWidth="1"/>
    <col min="3" max="3" width="21.125" style="2" customWidth="1"/>
    <col min="4" max="4" width="11.25" style="3" customWidth="1"/>
    <col min="5" max="5" width="8.25" style="4" customWidth="1"/>
    <col min="6" max="6" width="12.375" style="2" customWidth="1"/>
    <col min="7" max="7" width="29.25" style="5" customWidth="1"/>
    <col min="8" max="8" width="14.625" style="5" customWidth="1"/>
    <col min="9" max="9" width="14" style="2" customWidth="1"/>
    <col min="10" max="10" width="2.125" style="2" customWidth="1"/>
    <col min="11" max="11" width="3.5" style="6" customWidth="1"/>
    <col min="12" max="12" width="10" style="1" customWidth="1"/>
    <col min="13" max="13" width="11.5" style="1" customWidth="1"/>
    <col min="14" max="19" width="10" style="2" customWidth="1"/>
    <col min="20" max="16384" width="10" style="2"/>
  </cols>
  <sheetData>
    <row r="1" spans="1:13" ht="21" customHeight="1">
      <c r="A1" s="2" t="s">
        <v>31</v>
      </c>
      <c r="F1" s="4"/>
    </row>
    <row r="2" spans="1:13" ht="25.5" customHeight="1">
      <c r="A2" s="7" t="s">
        <v>5</v>
      </c>
      <c r="B2" s="8"/>
      <c r="C2" s="8"/>
      <c r="D2" s="9"/>
      <c r="E2" s="39"/>
      <c r="F2" s="8"/>
      <c r="G2" s="34"/>
      <c r="H2" s="10"/>
      <c r="I2" s="11"/>
    </row>
    <row r="3" spans="1:13" s="4" customFormat="1" ht="24" customHeight="1">
      <c r="A3" s="75" t="s">
        <v>112</v>
      </c>
      <c r="B3" s="71" t="s">
        <v>47</v>
      </c>
      <c r="C3" s="29" t="s">
        <v>7</v>
      </c>
      <c r="D3" s="12" t="s">
        <v>16</v>
      </c>
      <c r="E3" s="13" t="s">
        <v>17</v>
      </c>
      <c r="F3" s="13" t="s">
        <v>8</v>
      </c>
      <c r="G3" s="14" t="s">
        <v>18</v>
      </c>
      <c r="H3" s="446" t="s">
        <v>19</v>
      </c>
      <c r="I3" s="447"/>
      <c r="K3" s="6"/>
      <c r="L3" s="6"/>
      <c r="M3" s="6"/>
    </row>
    <row r="4" spans="1:13" ht="16.149999999999999" customHeight="1">
      <c r="A4" s="54"/>
      <c r="B4" s="72"/>
      <c r="C4" s="52"/>
      <c r="D4" s="26"/>
      <c r="E4" s="27"/>
      <c r="F4" s="46"/>
      <c r="G4" s="16"/>
      <c r="H4" s="76"/>
      <c r="I4" s="42"/>
      <c r="K4" s="4">
        <v>1</v>
      </c>
      <c r="L4" s="19"/>
    </row>
    <row r="5" spans="1:13" ht="16.149999999999999" customHeight="1">
      <c r="A5" s="55">
        <v>1</v>
      </c>
      <c r="B5" s="73" t="s">
        <v>113</v>
      </c>
      <c r="C5" s="53"/>
      <c r="D5" s="24">
        <v>1</v>
      </c>
      <c r="E5" s="28" t="s">
        <v>14</v>
      </c>
      <c r="F5" s="20"/>
      <c r="G5" s="21"/>
      <c r="H5" s="78"/>
      <c r="I5" s="79"/>
      <c r="K5" s="4">
        <v>2</v>
      </c>
      <c r="L5" s="19"/>
    </row>
    <row r="6" spans="1:13" ht="16.149999999999999" customHeight="1">
      <c r="A6" s="54"/>
      <c r="B6" s="72"/>
      <c r="C6" s="52"/>
      <c r="D6" s="26"/>
      <c r="E6" s="27"/>
      <c r="F6" s="46"/>
      <c r="G6" s="16"/>
      <c r="H6" s="76"/>
      <c r="I6" s="42"/>
      <c r="K6" s="4">
        <v>3</v>
      </c>
      <c r="L6" s="19"/>
    </row>
    <row r="7" spans="1:13" ht="16.149999999999999" customHeight="1">
      <c r="A7" s="55">
        <v>2</v>
      </c>
      <c r="B7" s="73" t="s">
        <v>481</v>
      </c>
      <c r="C7" s="53"/>
      <c r="D7" s="24">
        <v>1</v>
      </c>
      <c r="E7" s="28" t="s">
        <v>14</v>
      </c>
      <c r="F7" s="20"/>
      <c r="G7" s="21"/>
      <c r="H7" s="22"/>
      <c r="I7" s="79"/>
      <c r="K7" s="4">
        <v>4</v>
      </c>
      <c r="L7" s="19"/>
    </row>
    <row r="8" spans="1:13" ht="16.149999999999999" customHeight="1">
      <c r="A8" s="54"/>
      <c r="B8" s="72"/>
      <c r="C8" s="52"/>
      <c r="D8" s="26"/>
      <c r="E8" s="27"/>
      <c r="F8" s="46"/>
      <c r="G8" s="16"/>
      <c r="H8" s="76"/>
      <c r="I8" s="42"/>
      <c r="K8" s="4">
        <v>5</v>
      </c>
      <c r="L8" s="19"/>
    </row>
    <row r="9" spans="1:13" ht="16.149999999999999" customHeight="1">
      <c r="A9" s="55">
        <v>3</v>
      </c>
      <c r="B9" s="73" t="s">
        <v>114</v>
      </c>
      <c r="C9" s="53"/>
      <c r="D9" s="24">
        <v>1</v>
      </c>
      <c r="E9" s="28" t="s">
        <v>14</v>
      </c>
      <c r="F9" s="20"/>
      <c r="G9" s="21"/>
      <c r="H9" s="78"/>
      <c r="I9" s="79"/>
      <c r="K9" s="4">
        <v>6</v>
      </c>
      <c r="L9" s="19"/>
    </row>
    <row r="10" spans="1:13" ht="16.149999999999999" customHeight="1">
      <c r="A10" s="54"/>
      <c r="B10" s="72"/>
      <c r="C10" s="52" t="s">
        <v>193</v>
      </c>
      <c r="D10" s="26"/>
      <c r="E10" s="27"/>
      <c r="F10" s="38"/>
      <c r="G10" s="31"/>
      <c r="H10" s="41"/>
      <c r="I10" s="42"/>
      <c r="K10" s="4">
        <v>7</v>
      </c>
      <c r="L10" s="19"/>
    </row>
    <row r="11" spans="1:13" ht="16.149999999999999" customHeight="1">
      <c r="A11" s="55">
        <v>4</v>
      </c>
      <c r="B11" s="73" t="s">
        <v>275</v>
      </c>
      <c r="C11" s="53"/>
      <c r="D11" s="24">
        <v>1</v>
      </c>
      <c r="E11" s="28" t="s">
        <v>14</v>
      </c>
      <c r="F11" s="38"/>
      <c r="G11" s="31"/>
      <c r="H11" s="41"/>
      <c r="I11" s="93"/>
      <c r="K11" s="4">
        <v>8</v>
      </c>
      <c r="L11" s="19"/>
    </row>
    <row r="12" spans="1:13" ht="15.6" customHeight="1">
      <c r="A12" s="54"/>
      <c r="B12" s="72"/>
      <c r="C12" s="52"/>
      <c r="D12" s="26"/>
      <c r="E12" s="27"/>
      <c r="F12" s="46"/>
      <c r="G12" s="16"/>
      <c r="H12" s="76"/>
      <c r="I12" s="42"/>
      <c r="K12" s="4">
        <v>9</v>
      </c>
      <c r="L12" s="19"/>
    </row>
    <row r="13" spans="1:13" ht="16.149999999999999" customHeight="1">
      <c r="A13" s="55">
        <v>5</v>
      </c>
      <c r="B13" s="73" t="s">
        <v>276</v>
      </c>
      <c r="C13" s="53"/>
      <c r="D13" s="24">
        <v>1</v>
      </c>
      <c r="E13" s="28" t="s">
        <v>14</v>
      </c>
      <c r="F13" s="20"/>
      <c r="G13" s="21"/>
      <c r="H13" s="78"/>
      <c r="I13" s="42"/>
      <c r="K13" s="4">
        <v>10</v>
      </c>
      <c r="L13" s="19"/>
    </row>
    <row r="14" spans="1:13" ht="16.149999999999999" customHeight="1">
      <c r="A14" s="54"/>
      <c r="B14" s="72"/>
      <c r="C14" s="52"/>
      <c r="D14" s="26"/>
      <c r="E14" s="27"/>
      <c r="F14" s="27"/>
      <c r="G14" s="16"/>
      <c r="H14" s="76"/>
      <c r="I14" s="77"/>
      <c r="K14" s="4">
        <v>11</v>
      </c>
      <c r="L14" s="19"/>
    </row>
    <row r="15" spans="1:13" ht="16.149999999999999" customHeight="1">
      <c r="A15" s="55">
        <v>6</v>
      </c>
      <c r="B15" s="73" t="s">
        <v>115</v>
      </c>
      <c r="C15" s="53"/>
      <c r="D15" s="24">
        <v>1</v>
      </c>
      <c r="E15" s="28" t="s">
        <v>14</v>
      </c>
      <c r="F15" s="28"/>
      <c r="G15" s="21"/>
      <c r="H15" s="22"/>
      <c r="I15" s="79"/>
      <c r="K15" s="4">
        <v>12</v>
      </c>
      <c r="L15" s="19"/>
    </row>
    <row r="16" spans="1:13" ht="16.149999999999999" customHeight="1">
      <c r="A16" s="54"/>
      <c r="B16" s="72"/>
      <c r="C16" s="52"/>
      <c r="D16" s="26"/>
      <c r="E16" s="27"/>
      <c r="F16" s="16"/>
      <c r="G16" s="16"/>
      <c r="H16" s="76"/>
      <c r="I16" s="77"/>
      <c r="K16" s="4">
        <v>13</v>
      </c>
      <c r="L16" s="19"/>
    </row>
    <row r="17" spans="1:19" ht="16.149999999999999" customHeight="1">
      <c r="A17" s="55">
        <v>7</v>
      </c>
      <c r="B17" s="73" t="s">
        <v>482</v>
      </c>
      <c r="C17" s="53"/>
      <c r="D17" s="24">
        <v>1</v>
      </c>
      <c r="E17" s="28" t="s">
        <v>14</v>
      </c>
      <c r="F17" s="28"/>
      <c r="G17" s="21"/>
      <c r="H17" s="22"/>
      <c r="I17" s="79"/>
      <c r="K17" s="4">
        <v>14</v>
      </c>
      <c r="L17" s="19"/>
    </row>
    <row r="18" spans="1:19" ht="16.149999999999999" customHeight="1">
      <c r="A18" s="54"/>
      <c r="B18" s="72"/>
      <c r="C18" s="52"/>
      <c r="D18" s="26"/>
      <c r="E18" s="27"/>
      <c r="F18" s="27"/>
      <c r="G18" s="16"/>
      <c r="H18" s="76"/>
      <c r="I18" s="77"/>
      <c r="K18" s="4">
        <v>15</v>
      </c>
      <c r="L18" s="19"/>
    </row>
    <row r="19" spans="1:19" ht="16.149999999999999" customHeight="1">
      <c r="A19" s="55">
        <v>8</v>
      </c>
      <c r="B19" s="73" t="s">
        <v>116</v>
      </c>
      <c r="C19" s="53"/>
      <c r="D19" s="24">
        <v>1</v>
      </c>
      <c r="E19" s="28" t="s">
        <v>14</v>
      </c>
      <c r="F19" s="28"/>
      <c r="G19" s="21"/>
      <c r="H19" s="78"/>
      <c r="I19" s="79"/>
      <c r="K19" s="4">
        <v>16</v>
      </c>
      <c r="L19" s="19"/>
    </row>
    <row r="20" spans="1:19" ht="16.149999999999999" customHeight="1">
      <c r="A20" s="54"/>
      <c r="B20" s="72"/>
      <c r="C20" s="52"/>
      <c r="D20" s="26"/>
      <c r="E20" s="27"/>
      <c r="F20" s="32"/>
      <c r="G20" s="31"/>
      <c r="H20" s="41"/>
      <c r="I20" s="42"/>
      <c r="K20" s="4">
        <v>17</v>
      </c>
      <c r="L20" s="19"/>
    </row>
    <row r="21" spans="1:19" ht="16.149999999999999" customHeight="1">
      <c r="A21" s="55">
        <v>9</v>
      </c>
      <c r="B21" s="73" t="s">
        <v>383</v>
      </c>
      <c r="C21" s="53"/>
      <c r="D21" s="24">
        <v>1</v>
      </c>
      <c r="E21" s="28" t="s">
        <v>14</v>
      </c>
      <c r="F21" s="28"/>
      <c r="G21" s="21"/>
      <c r="H21" s="78"/>
      <c r="I21" s="42"/>
      <c r="K21" s="4">
        <v>18</v>
      </c>
      <c r="L21" s="19"/>
    </row>
    <row r="22" spans="1:19" ht="16.149999999999999" customHeight="1">
      <c r="A22" s="54"/>
      <c r="B22" s="72"/>
      <c r="C22" s="89"/>
      <c r="D22" s="26"/>
      <c r="E22" s="27"/>
      <c r="F22" s="31"/>
      <c r="G22" s="31"/>
      <c r="H22" s="25"/>
      <c r="I22" s="35"/>
      <c r="K22" s="4">
        <v>19</v>
      </c>
      <c r="L22" s="19"/>
    </row>
    <row r="23" spans="1:19" ht="16.149999999999999" customHeight="1">
      <c r="A23" s="55">
        <v>10</v>
      </c>
      <c r="B23" s="73" t="s">
        <v>117</v>
      </c>
      <c r="C23" s="90"/>
      <c r="D23" s="24">
        <v>1</v>
      </c>
      <c r="E23" s="28" t="s">
        <v>14</v>
      </c>
      <c r="F23" s="28"/>
      <c r="G23" s="21"/>
      <c r="H23" s="37"/>
      <c r="I23" s="36"/>
      <c r="K23" s="4">
        <v>20</v>
      </c>
      <c r="L23" s="19"/>
    </row>
    <row r="24" spans="1:19" s="1" customFormat="1" ht="16.149999999999999" customHeight="1">
      <c r="A24" s="54"/>
      <c r="B24" s="72"/>
      <c r="C24" s="80"/>
      <c r="D24" s="26"/>
      <c r="E24" s="27"/>
      <c r="F24" s="16"/>
      <c r="G24" s="16"/>
      <c r="H24" s="25"/>
      <c r="I24" s="35"/>
      <c r="J24" s="2"/>
      <c r="K24" s="4">
        <v>21</v>
      </c>
      <c r="L24" s="59"/>
      <c r="M24" s="60"/>
      <c r="N24" s="61"/>
      <c r="O24" s="61"/>
      <c r="P24" s="2"/>
      <c r="Q24" s="2"/>
      <c r="R24" s="2"/>
      <c r="S24" s="2"/>
    </row>
    <row r="25" spans="1:19" s="1" customFormat="1" ht="16.149999999999999" customHeight="1">
      <c r="A25" s="55">
        <v>11</v>
      </c>
      <c r="B25" s="73" t="s">
        <v>118</v>
      </c>
      <c r="C25" s="90"/>
      <c r="D25" s="24">
        <v>1</v>
      </c>
      <c r="E25" s="28" t="s">
        <v>14</v>
      </c>
      <c r="F25" s="28"/>
      <c r="G25" s="21"/>
      <c r="H25" s="37"/>
      <c r="I25" s="36"/>
      <c r="J25" s="2"/>
      <c r="K25" s="4">
        <v>22</v>
      </c>
      <c r="L25" s="19"/>
      <c r="N25" s="2"/>
      <c r="O25" s="2"/>
      <c r="P25" s="2"/>
      <c r="Q25" s="2"/>
      <c r="R25" s="2"/>
      <c r="S25" s="2"/>
    </row>
    <row r="26" spans="1:19" s="1" customFormat="1" ht="16.149999999999999" customHeight="1">
      <c r="A26" s="54"/>
      <c r="B26" s="72"/>
      <c r="C26" s="80"/>
      <c r="D26" s="26"/>
      <c r="E26" s="27"/>
      <c r="F26" s="84"/>
      <c r="G26" s="84"/>
      <c r="H26" s="25"/>
      <c r="I26" s="81"/>
      <c r="J26" s="2"/>
      <c r="K26" s="4">
        <v>23</v>
      </c>
      <c r="L26" s="19"/>
      <c r="N26" s="2"/>
      <c r="O26" s="2"/>
      <c r="P26" s="2"/>
      <c r="Q26" s="2"/>
      <c r="R26" s="2"/>
      <c r="S26" s="2"/>
    </row>
    <row r="27" spans="1:19" s="1" customFormat="1" ht="16.149999999999999" customHeight="1">
      <c r="A27" s="55">
        <v>12</v>
      </c>
      <c r="B27" s="73" t="s">
        <v>1198</v>
      </c>
      <c r="C27" s="90"/>
      <c r="D27" s="24">
        <v>1</v>
      </c>
      <c r="E27" s="28" t="s">
        <v>14</v>
      </c>
      <c r="F27" s="85"/>
      <c r="G27" s="82"/>
      <c r="H27" s="37"/>
      <c r="I27" s="86"/>
      <c r="J27" s="2"/>
      <c r="K27" s="4">
        <v>24</v>
      </c>
      <c r="L27" s="19"/>
      <c r="N27" s="2"/>
      <c r="O27" s="2"/>
      <c r="P27" s="2"/>
      <c r="Q27" s="2"/>
      <c r="R27" s="2"/>
      <c r="S27" s="2"/>
    </row>
    <row r="28" spans="1:19" s="1" customFormat="1" ht="16.149999999999999" customHeight="1">
      <c r="A28" s="54"/>
      <c r="B28" s="72"/>
      <c r="C28" s="80"/>
      <c r="D28" s="26"/>
      <c r="E28" s="27"/>
      <c r="F28" s="32"/>
      <c r="G28" s="31"/>
      <c r="H28" s="25"/>
      <c r="I28" s="35"/>
      <c r="J28" s="2"/>
      <c r="K28" s="4">
        <v>25</v>
      </c>
      <c r="L28" s="19"/>
      <c r="N28" s="2"/>
      <c r="O28" s="2"/>
      <c r="P28" s="2"/>
      <c r="Q28" s="2"/>
      <c r="R28" s="2"/>
      <c r="S28" s="2"/>
    </row>
    <row r="29" spans="1:19" s="1" customFormat="1" ht="16.149999999999999" customHeight="1">
      <c r="A29" s="55">
        <v>13</v>
      </c>
      <c r="B29" s="73" t="s">
        <v>1053</v>
      </c>
      <c r="C29" s="90"/>
      <c r="D29" s="24">
        <v>1</v>
      </c>
      <c r="E29" s="28" t="s">
        <v>14</v>
      </c>
      <c r="F29" s="28"/>
      <c r="G29" s="21"/>
      <c r="H29" s="37"/>
      <c r="I29" s="36"/>
      <c r="J29" s="2"/>
      <c r="K29" s="4">
        <v>26</v>
      </c>
      <c r="L29" s="19"/>
      <c r="N29" s="2"/>
      <c r="O29" s="2"/>
      <c r="P29" s="2"/>
      <c r="Q29" s="2"/>
      <c r="R29" s="2"/>
      <c r="S29" s="2"/>
    </row>
    <row r="30" spans="1:19" s="1" customFormat="1" ht="16.149999999999999" customHeight="1">
      <c r="A30" s="54"/>
      <c r="B30" s="72"/>
      <c r="C30" s="80"/>
      <c r="D30" s="26"/>
      <c r="E30" s="27"/>
      <c r="F30" s="32"/>
      <c r="G30" s="31"/>
      <c r="H30" s="63"/>
      <c r="I30" s="33"/>
      <c r="J30" s="2"/>
      <c r="K30" s="4">
        <v>27</v>
      </c>
      <c r="L30" s="19"/>
      <c r="N30" s="2"/>
      <c r="O30" s="2"/>
      <c r="P30" s="2"/>
      <c r="Q30" s="2"/>
      <c r="R30" s="2"/>
      <c r="S30" s="2"/>
    </row>
    <row r="31" spans="1:19" s="1" customFormat="1" ht="16.149999999999999" customHeight="1">
      <c r="A31" s="55">
        <v>14</v>
      </c>
      <c r="B31" s="73" t="s">
        <v>119</v>
      </c>
      <c r="C31" s="90"/>
      <c r="D31" s="24">
        <v>1</v>
      </c>
      <c r="E31" s="28" t="s">
        <v>14</v>
      </c>
      <c r="F31" s="28"/>
      <c r="G31" s="21"/>
      <c r="H31" s="37"/>
      <c r="I31" s="36"/>
      <c r="J31" s="2"/>
      <c r="K31" s="4">
        <v>28</v>
      </c>
      <c r="L31" s="19"/>
      <c r="N31" s="2"/>
      <c r="O31" s="2"/>
      <c r="P31" s="2"/>
      <c r="Q31" s="2"/>
      <c r="R31" s="2"/>
      <c r="S31" s="2"/>
    </row>
    <row r="32" spans="1:19" s="1" customFormat="1" ht="16.149999999999999" customHeight="1">
      <c r="A32" s="54"/>
      <c r="B32" s="440"/>
      <c r="C32" s="441"/>
      <c r="D32" s="30"/>
      <c r="E32" s="32"/>
      <c r="F32" s="32"/>
      <c r="G32" s="31"/>
      <c r="H32" s="442"/>
      <c r="I32" s="81"/>
      <c r="J32" s="2"/>
      <c r="K32" s="4">
        <v>29</v>
      </c>
      <c r="L32" s="19"/>
      <c r="N32" s="2"/>
      <c r="O32" s="2"/>
      <c r="P32" s="2"/>
      <c r="Q32" s="2"/>
      <c r="R32" s="2"/>
      <c r="S32" s="2"/>
    </row>
    <row r="33" spans="1:19" s="1" customFormat="1" ht="16.149999999999999" customHeight="1">
      <c r="A33" s="55">
        <v>15</v>
      </c>
      <c r="B33" s="73" t="s">
        <v>120</v>
      </c>
      <c r="C33" s="90"/>
      <c r="D33" s="24">
        <v>1</v>
      </c>
      <c r="E33" s="28" t="s">
        <v>14</v>
      </c>
      <c r="F33" s="28"/>
      <c r="G33" s="21"/>
      <c r="H33" s="37"/>
      <c r="I33" s="86"/>
      <c r="J33" s="2"/>
      <c r="K33" s="4">
        <v>30</v>
      </c>
      <c r="L33" s="19"/>
      <c r="N33" s="2"/>
      <c r="O33" s="2"/>
      <c r="P33" s="2"/>
      <c r="Q33" s="2"/>
      <c r="R33" s="2"/>
      <c r="S33" s="2"/>
    </row>
    <row r="34" spans="1:19" ht="21" customHeight="1">
      <c r="A34" s="2" t="s">
        <v>31</v>
      </c>
      <c r="F34" s="4"/>
    </row>
    <row r="35" spans="1:19" ht="25.5" customHeight="1">
      <c r="A35" s="7" t="s">
        <v>5</v>
      </c>
      <c r="B35" s="8"/>
      <c r="C35" s="8"/>
      <c r="D35" s="9"/>
      <c r="E35" s="39"/>
      <c r="F35" s="8"/>
      <c r="G35" s="34"/>
      <c r="H35" s="10"/>
      <c r="I35" s="11"/>
    </row>
    <row r="36" spans="1:19" s="4" customFormat="1" ht="24" customHeight="1">
      <c r="A36" s="148" t="s">
        <v>112</v>
      </c>
      <c r="B36" s="71" t="s">
        <v>47</v>
      </c>
      <c r="C36" s="29" t="s">
        <v>7</v>
      </c>
      <c r="D36" s="12" t="s">
        <v>16</v>
      </c>
      <c r="E36" s="13" t="s">
        <v>17</v>
      </c>
      <c r="F36" s="13" t="s">
        <v>8</v>
      </c>
      <c r="G36" s="14" t="s">
        <v>18</v>
      </c>
      <c r="H36" s="446" t="s">
        <v>19</v>
      </c>
      <c r="I36" s="447"/>
      <c r="K36" s="6"/>
      <c r="L36" s="6"/>
      <c r="M36" s="6"/>
    </row>
    <row r="37" spans="1:19" s="1" customFormat="1" ht="16.149999999999999" customHeight="1">
      <c r="A37" s="54"/>
      <c r="B37" s="72"/>
      <c r="C37" s="89"/>
      <c r="D37" s="26"/>
      <c r="E37" s="27"/>
      <c r="F37" s="32"/>
      <c r="G37" s="31"/>
      <c r="H37" s="63"/>
      <c r="I37" s="33"/>
      <c r="J37" s="2"/>
      <c r="K37" s="4">
        <v>1</v>
      </c>
      <c r="L37" s="19"/>
      <c r="N37" s="2"/>
      <c r="O37" s="2"/>
      <c r="P37" s="2"/>
      <c r="Q37" s="2"/>
      <c r="R37" s="2"/>
      <c r="S37" s="2"/>
    </row>
    <row r="38" spans="1:19" s="1" customFormat="1" ht="16.149999999999999" customHeight="1">
      <c r="A38" s="55">
        <v>16</v>
      </c>
      <c r="B38" s="73" t="s">
        <v>121</v>
      </c>
      <c r="C38" s="90"/>
      <c r="D38" s="24">
        <v>1</v>
      </c>
      <c r="E38" s="28" t="s">
        <v>14</v>
      </c>
      <c r="F38" s="32"/>
      <c r="G38" s="31"/>
      <c r="H38" s="63"/>
      <c r="I38" s="36"/>
      <c r="J38" s="2"/>
      <c r="K38" s="4">
        <v>2</v>
      </c>
      <c r="L38" s="19"/>
      <c r="N38" s="2"/>
      <c r="O38" s="2"/>
      <c r="P38" s="2"/>
      <c r="Q38" s="2"/>
      <c r="R38" s="2"/>
      <c r="S38" s="2"/>
    </row>
    <row r="39" spans="1:19" s="1" customFormat="1" ht="16.149999999999999" customHeight="1">
      <c r="A39" s="54"/>
      <c r="B39" s="74"/>
      <c r="C39" s="89"/>
      <c r="D39" s="26"/>
      <c r="E39" s="27"/>
      <c r="F39" s="16"/>
      <c r="G39" s="16"/>
      <c r="H39" s="25"/>
      <c r="I39" s="35"/>
      <c r="J39" s="2"/>
      <c r="K39" s="4">
        <v>3</v>
      </c>
      <c r="L39" s="19"/>
      <c r="N39" s="2"/>
      <c r="O39" s="2"/>
      <c r="P39" s="2"/>
      <c r="Q39" s="2"/>
      <c r="R39" s="2"/>
      <c r="S39" s="2"/>
    </row>
    <row r="40" spans="1:19" s="1" customFormat="1" ht="16.149999999999999" customHeight="1">
      <c r="A40" s="55">
        <v>17</v>
      </c>
      <c r="B40" s="73" t="s">
        <v>37</v>
      </c>
      <c r="C40" s="90"/>
      <c r="D40" s="24">
        <v>1</v>
      </c>
      <c r="E40" s="28" t="s">
        <v>14</v>
      </c>
      <c r="F40" s="28"/>
      <c r="G40" s="21"/>
      <c r="H40" s="37"/>
      <c r="I40" s="36"/>
      <c r="J40" s="2"/>
      <c r="K40" s="4">
        <v>4</v>
      </c>
      <c r="L40" s="19"/>
      <c r="N40" s="2"/>
      <c r="O40" s="2"/>
      <c r="P40" s="2"/>
      <c r="Q40" s="2"/>
      <c r="R40" s="2"/>
      <c r="S40" s="2"/>
    </row>
    <row r="41" spans="1:19" ht="16.149999999999999" customHeight="1">
      <c r="A41" s="54"/>
      <c r="B41" s="74"/>
      <c r="C41" s="89"/>
      <c r="D41" s="26"/>
      <c r="E41" s="27"/>
      <c r="F41" s="46"/>
      <c r="G41" s="16"/>
      <c r="H41" s="94"/>
      <c r="I41" s="42"/>
      <c r="K41" s="4">
        <v>5</v>
      </c>
      <c r="L41" s="19"/>
    </row>
    <row r="42" spans="1:19" ht="16.149999999999999" customHeight="1">
      <c r="A42" s="55">
        <v>19</v>
      </c>
      <c r="B42" s="73" t="s">
        <v>1052</v>
      </c>
      <c r="C42" s="90"/>
      <c r="D42" s="24">
        <v>1</v>
      </c>
      <c r="E42" s="28" t="s">
        <v>14</v>
      </c>
      <c r="F42" s="20"/>
      <c r="G42" s="21"/>
      <c r="H42" s="92"/>
      <c r="I42" s="93"/>
      <c r="K42" s="4">
        <v>6</v>
      </c>
      <c r="L42" s="19"/>
    </row>
    <row r="43" spans="1:19" ht="16.149999999999999" customHeight="1">
      <c r="A43" s="54"/>
      <c r="B43" s="74"/>
      <c r="C43" s="89"/>
      <c r="D43" s="26"/>
      <c r="E43" s="27"/>
      <c r="F43" s="46"/>
      <c r="G43" s="16"/>
      <c r="H43" s="94"/>
      <c r="I43" s="42"/>
      <c r="K43" s="4">
        <v>7</v>
      </c>
      <c r="L43" s="19"/>
    </row>
    <row r="44" spans="1:19" ht="16.149999999999999" customHeight="1">
      <c r="A44" s="55"/>
      <c r="B44" s="436" t="s">
        <v>1243</v>
      </c>
      <c r="C44" s="90"/>
      <c r="D44" s="24"/>
      <c r="E44" s="28"/>
      <c r="F44" s="20"/>
      <c r="G44" s="21"/>
      <c r="H44" s="22"/>
      <c r="I44" s="93"/>
      <c r="K44" s="4">
        <v>8</v>
      </c>
      <c r="L44" s="19"/>
    </row>
    <row r="45" spans="1:19" ht="16.149999999999999" customHeight="1">
      <c r="A45" s="54"/>
      <c r="B45" s="74"/>
      <c r="C45" s="89"/>
      <c r="D45" s="26"/>
      <c r="E45" s="27"/>
      <c r="F45" s="46"/>
      <c r="G45" s="16"/>
      <c r="H45" s="94"/>
      <c r="I45" s="42"/>
      <c r="K45" s="4">
        <v>9</v>
      </c>
      <c r="L45" s="19"/>
    </row>
    <row r="46" spans="1:19" ht="16.149999999999999" customHeight="1">
      <c r="A46" s="55"/>
      <c r="B46" s="73"/>
      <c r="C46" s="90"/>
      <c r="D46" s="24"/>
      <c r="E46" s="28"/>
      <c r="F46" s="20"/>
      <c r="G46" s="21"/>
      <c r="H46" s="92"/>
      <c r="I46" s="93"/>
      <c r="K46" s="4">
        <v>10</v>
      </c>
      <c r="L46" s="19"/>
    </row>
    <row r="47" spans="1:19" ht="16.149999999999999" customHeight="1">
      <c r="A47" s="54"/>
      <c r="B47" s="74"/>
      <c r="C47" s="89"/>
      <c r="D47" s="26"/>
      <c r="E47" s="27"/>
      <c r="F47" s="38"/>
      <c r="G47" s="31"/>
      <c r="H47" s="41"/>
      <c r="I47" s="42"/>
      <c r="K47" s="4">
        <v>11</v>
      </c>
      <c r="L47" s="19"/>
    </row>
    <row r="48" spans="1:19" ht="16.149999999999999" customHeight="1">
      <c r="A48" s="55"/>
      <c r="B48" s="73"/>
      <c r="C48" s="90"/>
      <c r="D48" s="24"/>
      <c r="E48" s="28"/>
      <c r="F48" s="38"/>
      <c r="G48" s="31"/>
      <c r="H48" s="41"/>
      <c r="I48" s="93"/>
      <c r="K48" s="4">
        <v>12</v>
      </c>
      <c r="L48" s="19"/>
    </row>
    <row r="49" spans="1:19" ht="16.149999999999999" customHeight="1">
      <c r="A49" s="54"/>
      <c r="B49" s="74"/>
      <c r="C49" s="52"/>
      <c r="D49" s="26"/>
      <c r="E49" s="27"/>
      <c r="F49" s="16"/>
      <c r="G49" s="16"/>
      <c r="H49" s="94"/>
      <c r="I49" s="91"/>
      <c r="K49" s="4">
        <v>13</v>
      </c>
      <c r="L49" s="19"/>
    </row>
    <row r="50" spans="1:19" ht="16.149999999999999" customHeight="1">
      <c r="A50" s="55"/>
      <c r="B50" s="73"/>
      <c r="C50" s="53"/>
      <c r="D50" s="24"/>
      <c r="E50" s="28"/>
      <c r="F50" s="28"/>
      <c r="G50" s="21"/>
      <c r="H50" s="22"/>
      <c r="I50" s="93"/>
      <c r="K50" s="4">
        <v>14</v>
      </c>
      <c r="L50" s="19"/>
    </row>
    <row r="51" spans="1:19" ht="16.149999999999999" customHeight="1">
      <c r="A51" s="54"/>
      <c r="B51" s="74"/>
      <c r="C51" s="89"/>
      <c r="D51" s="26"/>
      <c r="E51" s="27"/>
      <c r="F51" s="27"/>
      <c r="G51" s="16"/>
      <c r="H51" s="94"/>
      <c r="I51" s="91"/>
      <c r="K51" s="4">
        <v>15</v>
      </c>
      <c r="L51" s="19"/>
    </row>
    <row r="52" spans="1:19" ht="16.149999999999999" customHeight="1">
      <c r="A52" s="55">
        <v>18</v>
      </c>
      <c r="B52" s="73" t="s">
        <v>183</v>
      </c>
      <c r="C52" s="90"/>
      <c r="D52" s="24">
        <v>1</v>
      </c>
      <c r="E52" s="28" t="s">
        <v>14</v>
      </c>
      <c r="F52" s="28"/>
      <c r="G52" s="21"/>
      <c r="H52" s="92"/>
      <c r="I52" s="93"/>
      <c r="K52" s="4">
        <v>16</v>
      </c>
      <c r="L52" s="19"/>
    </row>
    <row r="53" spans="1:19" ht="16.149999999999999" customHeight="1">
      <c r="A53" s="54"/>
      <c r="B53" s="74"/>
      <c r="C53" s="89"/>
      <c r="D53" s="26"/>
      <c r="E53" s="27"/>
      <c r="F53" s="32"/>
      <c r="G53" s="31"/>
      <c r="H53" s="41"/>
      <c r="I53" s="42"/>
      <c r="K53" s="4">
        <v>17</v>
      </c>
      <c r="L53" s="19"/>
    </row>
    <row r="54" spans="1:19" ht="16.149999999999999" customHeight="1">
      <c r="A54" s="55">
        <v>20</v>
      </c>
      <c r="B54" s="73" t="s">
        <v>1051</v>
      </c>
      <c r="C54" s="90"/>
      <c r="D54" s="24">
        <v>1</v>
      </c>
      <c r="E54" s="28" t="s">
        <v>14</v>
      </c>
      <c r="F54" s="28"/>
      <c r="G54" s="21"/>
      <c r="H54" s="92"/>
      <c r="I54" s="42"/>
      <c r="K54" s="4">
        <v>18</v>
      </c>
      <c r="L54" s="19"/>
    </row>
    <row r="55" spans="1:19" ht="16.149999999999999" customHeight="1">
      <c r="A55" s="54"/>
      <c r="B55" s="74"/>
      <c r="C55" s="89"/>
      <c r="D55" s="26"/>
      <c r="E55" s="27"/>
      <c r="F55" s="31"/>
      <c r="G55" s="31"/>
      <c r="H55" s="25"/>
      <c r="I55" s="35"/>
      <c r="K55" s="4">
        <v>19</v>
      </c>
      <c r="L55" s="19"/>
    </row>
    <row r="56" spans="1:19" ht="16.149999999999999" customHeight="1">
      <c r="A56" s="55"/>
      <c r="B56" s="436" t="s">
        <v>1243</v>
      </c>
      <c r="C56" s="90"/>
      <c r="D56" s="24"/>
      <c r="E56" s="28"/>
      <c r="F56" s="28"/>
      <c r="G56" s="21"/>
      <c r="H56" s="37"/>
      <c r="I56" s="36"/>
      <c r="K56" s="4">
        <v>20</v>
      </c>
      <c r="L56" s="19"/>
    </row>
    <row r="57" spans="1:19" s="1" customFormat="1" ht="16.149999999999999" customHeight="1">
      <c r="A57" s="54"/>
      <c r="B57" s="72"/>
      <c r="C57" s="80"/>
      <c r="D57" s="26"/>
      <c r="E57" s="27"/>
      <c r="F57" s="16"/>
      <c r="G57" s="16"/>
      <c r="H57" s="25"/>
      <c r="I57" s="35"/>
      <c r="J57" s="2"/>
      <c r="K57" s="4">
        <v>21</v>
      </c>
      <c r="L57" s="59"/>
      <c r="M57" s="60"/>
      <c r="N57" s="61"/>
      <c r="O57" s="61"/>
      <c r="P57" s="2"/>
      <c r="Q57" s="2"/>
      <c r="R57" s="2"/>
      <c r="S57" s="2"/>
    </row>
    <row r="58" spans="1:19" s="1" customFormat="1" ht="16.149999999999999" customHeight="1">
      <c r="A58" s="55"/>
      <c r="B58" s="73"/>
      <c r="C58" s="90"/>
      <c r="D58" s="24"/>
      <c r="E58" s="28"/>
      <c r="F58" s="28"/>
      <c r="G58" s="21"/>
      <c r="H58" s="37"/>
      <c r="I58" s="36"/>
      <c r="J58" s="2"/>
      <c r="K58" s="4">
        <v>22</v>
      </c>
      <c r="L58" s="19"/>
      <c r="N58" s="2"/>
      <c r="O58" s="2"/>
      <c r="P58" s="2"/>
      <c r="Q58" s="2"/>
      <c r="R58" s="2"/>
      <c r="S58" s="2"/>
    </row>
    <row r="59" spans="1:19" s="1" customFormat="1" ht="16.149999999999999" customHeight="1">
      <c r="A59" s="54"/>
      <c r="B59" s="72"/>
      <c r="C59" s="80"/>
      <c r="D59" s="26"/>
      <c r="E59" s="27"/>
      <c r="F59" s="84"/>
      <c r="G59" s="84"/>
      <c r="H59" s="25"/>
      <c r="I59" s="81"/>
      <c r="J59" s="2"/>
      <c r="K59" s="4">
        <v>23</v>
      </c>
      <c r="L59" s="19"/>
      <c r="N59" s="2"/>
      <c r="O59" s="2"/>
      <c r="P59" s="2"/>
      <c r="Q59" s="2"/>
      <c r="R59" s="2"/>
      <c r="S59" s="2"/>
    </row>
    <row r="60" spans="1:19" s="1" customFormat="1" ht="16.149999999999999" customHeight="1">
      <c r="A60" s="55"/>
      <c r="B60" s="73"/>
      <c r="C60" s="90"/>
      <c r="D60" s="24"/>
      <c r="E60" s="28"/>
      <c r="F60" s="85"/>
      <c r="G60" s="82"/>
      <c r="H60" s="37"/>
      <c r="I60" s="86"/>
      <c r="J60" s="2"/>
      <c r="K60" s="4">
        <v>24</v>
      </c>
      <c r="L60" s="19"/>
      <c r="N60" s="2"/>
      <c r="O60" s="2"/>
      <c r="P60" s="2"/>
      <c r="Q60" s="2"/>
      <c r="R60" s="2"/>
      <c r="S60" s="2"/>
    </row>
    <row r="61" spans="1:19" s="1" customFormat="1" ht="16.149999999999999" customHeight="1">
      <c r="A61" s="54"/>
      <c r="B61" s="72"/>
      <c r="C61" s="80"/>
      <c r="D61" s="26"/>
      <c r="E61" s="27"/>
      <c r="F61" s="32"/>
      <c r="G61" s="31"/>
      <c r="H61" s="25"/>
      <c r="I61" s="35"/>
      <c r="J61" s="2"/>
      <c r="K61" s="4">
        <v>25</v>
      </c>
      <c r="L61" s="19"/>
      <c r="N61" s="2"/>
      <c r="O61" s="2"/>
      <c r="P61" s="2"/>
      <c r="Q61" s="2"/>
      <c r="R61" s="2"/>
      <c r="S61" s="2"/>
    </row>
    <row r="62" spans="1:19" s="1" customFormat="1" ht="16.149999999999999" customHeight="1">
      <c r="A62" s="55"/>
      <c r="B62" s="73"/>
      <c r="C62" s="90"/>
      <c r="D62" s="24"/>
      <c r="E62" s="28"/>
      <c r="F62" s="28"/>
      <c r="G62" s="21"/>
      <c r="H62" s="37"/>
      <c r="I62" s="36"/>
      <c r="J62" s="2"/>
      <c r="K62" s="4">
        <v>26</v>
      </c>
      <c r="L62" s="19"/>
      <c r="N62" s="2"/>
      <c r="O62" s="2"/>
      <c r="P62" s="2"/>
      <c r="Q62" s="2"/>
      <c r="R62" s="2"/>
      <c r="S62" s="2"/>
    </row>
    <row r="63" spans="1:19" s="1" customFormat="1" ht="16.149999999999999" customHeight="1">
      <c r="A63" s="54"/>
      <c r="B63" s="74"/>
      <c r="C63" s="89"/>
      <c r="D63" s="26"/>
      <c r="E63" s="27"/>
      <c r="F63" s="16"/>
      <c r="G63" s="16"/>
      <c r="H63" s="25"/>
      <c r="I63" s="35"/>
      <c r="J63" s="2"/>
      <c r="K63" s="4">
        <v>27</v>
      </c>
      <c r="L63" s="19"/>
      <c r="N63" s="2"/>
      <c r="O63" s="2"/>
      <c r="P63" s="2"/>
      <c r="Q63" s="2"/>
      <c r="R63" s="2"/>
      <c r="S63" s="2"/>
    </row>
    <row r="64" spans="1:19" s="1" customFormat="1" ht="16.149999999999999" customHeight="1">
      <c r="A64" s="55"/>
      <c r="B64" s="73"/>
      <c r="C64" s="90"/>
      <c r="D64" s="24"/>
      <c r="E64" s="28"/>
      <c r="F64" s="28"/>
      <c r="G64" s="21"/>
      <c r="H64" s="37"/>
      <c r="I64" s="36"/>
      <c r="J64" s="2"/>
      <c r="K64" s="4">
        <v>28</v>
      </c>
      <c r="L64" s="19"/>
      <c r="N64" s="2"/>
      <c r="O64" s="2"/>
      <c r="P64" s="2"/>
      <c r="Q64" s="2"/>
      <c r="R64" s="2"/>
      <c r="S64" s="2"/>
    </row>
    <row r="65" spans="1:19" s="1" customFormat="1" ht="16.149999999999999" customHeight="1">
      <c r="A65" s="54"/>
      <c r="B65" s="149" t="s">
        <v>382</v>
      </c>
      <c r="C65" s="89"/>
      <c r="D65" s="26"/>
      <c r="E65" s="27"/>
      <c r="F65" s="32"/>
      <c r="G65" s="31"/>
      <c r="H65" s="25"/>
      <c r="I65" s="35"/>
      <c r="J65" s="2"/>
      <c r="K65" s="4">
        <v>29</v>
      </c>
      <c r="L65" s="19"/>
      <c r="N65" s="2"/>
      <c r="O65" s="2"/>
      <c r="P65" s="2"/>
      <c r="Q65" s="2"/>
      <c r="R65" s="2"/>
      <c r="S65" s="2"/>
    </row>
    <row r="66" spans="1:19" s="1" customFormat="1" ht="16.149999999999999" customHeight="1">
      <c r="A66" s="55"/>
      <c r="B66" s="73"/>
      <c r="C66" s="90"/>
      <c r="D66" s="24"/>
      <c r="E66" s="28"/>
      <c r="F66" s="28"/>
      <c r="G66" s="21"/>
      <c r="H66" s="37"/>
      <c r="I66" s="36"/>
      <c r="J66" s="2"/>
      <c r="K66" s="4">
        <v>30</v>
      </c>
      <c r="L66" s="19"/>
      <c r="N66" s="2"/>
      <c r="O66" s="2"/>
      <c r="P66" s="2"/>
      <c r="Q66" s="2"/>
      <c r="R66" s="2"/>
      <c r="S66" s="2"/>
    </row>
  </sheetData>
  <mergeCells count="2">
    <mergeCell ref="H3:I3"/>
    <mergeCell ref="H36:I36"/>
  </mergeCells>
  <phoneticPr fontId="38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&amp;R江戸崎地方衛生土木組合</oddFooter>
  </headerFooter>
  <rowBreaks count="1" manualBreakCount="1">
    <brk id="33" max="8" man="1"/>
  </rowBreaks>
  <colBreaks count="2" manualBreakCount="2">
    <brk id="9" max="1048575" man="1"/>
    <brk id="2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  <pageSetUpPr autoPageBreaks="0"/>
  </sheetPr>
  <dimension ref="B1:O1584"/>
  <sheetViews>
    <sheetView view="pageBreakPreview" zoomScale="80" zoomScaleNormal="100" zoomScaleSheetLayoutView="80" workbookViewId="0">
      <selection activeCell="F19" sqref="F19"/>
    </sheetView>
  </sheetViews>
  <sheetFormatPr defaultColWidth="10" defaultRowHeight="31.5" customHeight="1"/>
  <cols>
    <col min="1" max="1" width="10" style="166"/>
    <col min="2" max="2" width="24.5" style="166" customWidth="1"/>
    <col min="3" max="3" width="21" style="166" customWidth="1"/>
    <col min="4" max="4" width="22.375" style="166" customWidth="1"/>
    <col min="5" max="5" width="11.25" style="167" customWidth="1"/>
    <col min="6" max="6" width="8.25" style="168" customWidth="1"/>
    <col min="7" max="7" width="12.375" style="166" customWidth="1"/>
    <col min="8" max="8" width="19.75" style="169" customWidth="1"/>
    <col min="9" max="9" width="10.5" style="169" customWidth="1"/>
    <col min="10" max="10" width="10.375" style="166" customWidth="1"/>
    <col min="11" max="11" width="2.125" style="166" customWidth="1"/>
    <col min="12" max="12" width="3.5" style="170" customWidth="1"/>
    <col min="13" max="13" width="6.75" style="171" customWidth="1"/>
    <col min="14" max="14" width="11.375" style="166" customWidth="1"/>
    <col min="15" max="16384" width="10" style="166"/>
  </cols>
  <sheetData>
    <row r="1" spans="2:13" ht="21" customHeight="1">
      <c r="B1" s="166" t="s">
        <v>4</v>
      </c>
      <c r="G1" s="168"/>
    </row>
    <row r="2" spans="2:13" ht="25.5" customHeight="1">
      <c r="B2" s="172" t="s">
        <v>5</v>
      </c>
      <c r="C2" s="173" t="s">
        <v>27</v>
      </c>
      <c r="D2" s="173"/>
      <c r="E2" s="174"/>
      <c r="F2" s="175"/>
      <c r="G2" s="173"/>
      <c r="H2" s="176"/>
      <c r="I2" s="177"/>
      <c r="J2" s="178"/>
    </row>
    <row r="3" spans="2:13" s="168" customFormat="1" ht="24" customHeight="1">
      <c r="B3" s="179" t="s">
        <v>13</v>
      </c>
      <c r="C3" s="448" t="s">
        <v>33</v>
      </c>
      <c r="D3" s="449"/>
      <c r="E3" s="181" t="s">
        <v>16</v>
      </c>
      <c r="F3" s="182" t="s">
        <v>17</v>
      </c>
      <c r="G3" s="182" t="s">
        <v>8</v>
      </c>
      <c r="H3" s="183" t="s">
        <v>18</v>
      </c>
      <c r="I3" s="448" t="s">
        <v>19</v>
      </c>
      <c r="J3" s="449"/>
      <c r="L3" s="170"/>
      <c r="M3" s="170"/>
    </row>
    <row r="4" spans="2:13" ht="16.149999999999999" customHeight="1">
      <c r="B4" s="172" t="s">
        <v>11</v>
      </c>
      <c r="C4" s="184" t="s">
        <v>25</v>
      </c>
      <c r="D4" s="184" t="s">
        <v>149</v>
      </c>
      <c r="E4" s="185"/>
      <c r="F4" s="156"/>
      <c r="G4" s="186"/>
      <c r="H4" s="187"/>
      <c r="I4" s="188"/>
      <c r="J4" s="189"/>
      <c r="L4" s="168">
        <v>1</v>
      </c>
      <c r="M4" s="190"/>
    </row>
    <row r="5" spans="2:13" ht="16.149999999999999" customHeight="1">
      <c r="B5" s="162" t="s">
        <v>262</v>
      </c>
      <c r="C5" s="163" t="s">
        <v>196</v>
      </c>
      <c r="D5" s="163" t="s">
        <v>53</v>
      </c>
      <c r="E5" s="160">
        <v>4683</v>
      </c>
      <c r="F5" s="191" t="s">
        <v>168</v>
      </c>
      <c r="G5" s="192"/>
      <c r="H5" s="193"/>
      <c r="I5" s="198"/>
      <c r="J5" s="194"/>
      <c r="L5" s="168">
        <v>2</v>
      </c>
      <c r="M5" s="190"/>
    </row>
    <row r="6" spans="2:13" ht="16.149999999999999" customHeight="1">
      <c r="B6" s="172"/>
      <c r="C6" s="195" t="s">
        <v>158</v>
      </c>
      <c r="D6" s="184" t="s">
        <v>149</v>
      </c>
      <c r="E6" s="185"/>
      <c r="F6" s="156"/>
      <c r="G6" s="186"/>
      <c r="H6" s="187"/>
      <c r="I6" s="196"/>
      <c r="J6" s="197"/>
      <c r="L6" s="168">
        <v>3</v>
      </c>
      <c r="M6" s="190"/>
    </row>
    <row r="7" spans="2:13" ht="16.149999999999999" customHeight="1">
      <c r="B7" s="162"/>
      <c r="C7" s="163"/>
      <c r="D7" s="159" t="s">
        <v>185</v>
      </c>
      <c r="E7" s="160">
        <v>4683</v>
      </c>
      <c r="F7" s="191" t="s">
        <v>168</v>
      </c>
      <c r="G7" s="192"/>
      <c r="H7" s="193"/>
      <c r="I7" s="198"/>
      <c r="J7" s="194"/>
      <c r="L7" s="168">
        <v>4</v>
      </c>
      <c r="M7" s="190"/>
    </row>
    <row r="8" spans="2:13" ht="16.149999999999999" customHeight="1">
      <c r="B8" s="172"/>
      <c r="C8" s="184"/>
      <c r="D8" s="184"/>
      <c r="E8" s="185"/>
      <c r="F8" s="156"/>
      <c r="G8" s="199"/>
      <c r="H8" s="187"/>
      <c r="I8" s="188"/>
      <c r="J8" s="189"/>
      <c r="L8" s="168">
        <v>5</v>
      </c>
      <c r="M8" s="190"/>
    </row>
    <row r="9" spans="2:13" ht="16.149999999999999" customHeight="1">
      <c r="B9" s="162"/>
      <c r="C9" s="163"/>
      <c r="D9" s="163"/>
      <c r="E9" s="160"/>
      <c r="F9" s="191"/>
      <c r="G9" s="192"/>
      <c r="H9" s="193"/>
      <c r="I9" s="198"/>
      <c r="J9" s="194"/>
      <c r="L9" s="168">
        <v>6</v>
      </c>
      <c r="M9" s="190"/>
    </row>
    <row r="10" spans="2:13" ht="16.149999999999999" customHeight="1">
      <c r="B10" s="172"/>
      <c r="C10" s="195"/>
      <c r="D10" s="184"/>
      <c r="E10" s="185"/>
      <c r="F10" s="156"/>
      <c r="G10" s="199"/>
      <c r="H10" s="187"/>
      <c r="I10" s="188"/>
      <c r="J10" s="189"/>
      <c r="L10" s="168">
        <v>7</v>
      </c>
      <c r="M10" s="190"/>
    </row>
    <row r="11" spans="2:13" ht="16.149999999999999" customHeight="1">
      <c r="B11" s="162"/>
      <c r="C11" s="163"/>
      <c r="D11" s="159"/>
      <c r="E11" s="160"/>
      <c r="F11" s="191"/>
      <c r="G11" s="192"/>
      <c r="H11" s="193"/>
      <c r="I11" s="198"/>
      <c r="J11" s="194"/>
      <c r="L11" s="168">
        <v>8</v>
      </c>
      <c r="M11" s="190"/>
    </row>
    <row r="12" spans="2:13" ht="16.149999999999999" customHeight="1">
      <c r="B12" s="200" t="s">
        <v>483</v>
      </c>
      <c r="C12" s="184" t="s">
        <v>25</v>
      </c>
      <c r="D12" s="184" t="s">
        <v>149</v>
      </c>
      <c r="E12" s="185"/>
      <c r="F12" s="156"/>
      <c r="G12" s="199"/>
      <c r="H12" s="187"/>
      <c r="I12" s="188"/>
      <c r="J12" s="189"/>
      <c r="L12" s="168">
        <v>9</v>
      </c>
      <c r="M12" s="190"/>
    </row>
    <row r="13" spans="2:13" ht="16.149999999999999" customHeight="1">
      <c r="B13" s="162"/>
      <c r="C13" s="163" t="s">
        <v>196</v>
      </c>
      <c r="D13" s="163" t="s">
        <v>53</v>
      </c>
      <c r="E13" s="160">
        <v>2008</v>
      </c>
      <c r="F13" s="191" t="s">
        <v>168</v>
      </c>
      <c r="G13" s="192"/>
      <c r="H13" s="193"/>
      <c r="I13" s="198"/>
      <c r="J13" s="194"/>
      <c r="L13" s="168">
        <v>10</v>
      </c>
      <c r="M13" s="190"/>
    </row>
    <row r="14" spans="2:13" ht="15.6" customHeight="1">
      <c r="B14" s="200"/>
      <c r="C14" s="195" t="s">
        <v>158</v>
      </c>
      <c r="D14" s="184" t="s">
        <v>149</v>
      </c>
      <c r="E14" s="185"/>
      <c r="F14" s="156"/>
      <c r="G14" s="199"/>
      <c r="H14" s="187"/>
      <c r="I14" s="188"/>
      <c r="J14" s="189"/>
      <c r="L14" s="168">
        <v>11</v>
      </c>
      <c r="M14" s="190"/>
    </row>
    <row r="15" spans="2:13" ht="16.149999999999999" customHeight="1">
      <c r="B15" s="162"/>
      <c r="C15" s="163"/>
      <c r="D15" s="159" t="s">
        <v>185</v>
      </c>
      <c r="E15" s="160">
        <v>2008</v>
      </c>
      <c r="F15" s="191" t="s">
        <v>168</v>
      </c>
      <c r="G15" s="192"/>
      <c r="H15" s="193"/>
      <c r="I15" s="198"/>
      <c r="J15" s="194"/>
      <c r="L15" s="168">
        <v>12</v>
      </c>
      <c r="M15" s="190"/>
    </row>
    <row r="16" spans="2:13" ht="16.149999999999999" customHeight="1">
      <c r="B16" s="200"/>
      <c r="C16" s="184"/>
      <c r="D16" s="184"/>
      <c r="E16" s="201"/>
      <c r="F16" s="156"/>
      <c r="G16" s="202"/>
      <c r="H16" s="203"/>
      <c r="I16" s="204"/>
      <c r="J16" s="197"/>
      <c r="L16" s="168">
        <v>13</v>
      </c>
      <c r="M16" s="190"/>
    </row>
    <row r="17" spans="2:14" ht="16.149999999999999" customHeight="1">
      <c r="B17" s="162"/>
      <c r="C17" s="163"/>
      <c r="D17" s="163"/>
      <c r="E17" s="160"/>
      <c r="F17" s="191"/>
      <c r="G17" s="192"/>
      <c r="H17" s="193"/>
      <c r="I17" s="198"/>
      <c r="J17" s="194"/>
      <c r="L17" s="168">
        <v>14</v>
      </c>
      <c r="M17" s="190"/>
    </row>
    <row r="18" spans="2:14" ht="16.149999999999999" customHeight="1">
      <c r="B18" s="172" t="s">
        <v>124</v>
      </c>
      <c r="C18" s="184" t="s">
        <v>125</v>
      </c>
      <c r="D18" s="184" t="s">
        <v>149</v>
      </c>
      <c r="E18" s="185"/>
      <c r="F18" s="156"/>
      <c r="G18" s="186"/>
      <c r="H18" s="187"/>
      <c r="I18" s="205"/>
      <c r="J18" s="197"/>
      <c r="L18" s="168">
        <v>15</v>
      </c>
      <c r="M18" s="190"/>
    </row>
    <row r="19" spans="2:14" ht="16.149999999999999" customHeight="1">
      <c r="B19" s="162" t="s">
        <v>122</v>
      </c>
      <c r="C19" s="163" t="s">
        <v>196</v>
      </c>
      <c r="D19" s="163" t="s">
        <v>126</v>
      </c>
      <c r="E19" s="160">
        <v>1847</v>
      </c>
      <c r="F19" s="191" t="s">
        <v>168</v>
      </c>
      <c r="G19" s="192"/>
      <c r="H19" s="193"/>
      <c r="I19" s="198"/>
      <c r="J19" s="194"/>
      <c r="L19" s="168">
        <v>16</v>
      </c>
      <c r="M19" s="190"/>
    </row>
    <row r="20" spans="2:14" ht="16.149999999999999" customHeight="1">
      <c r="B20" s="164"/>
      <c r="C20" s="195" t="s">
        <v>158</v>
      </c>
      <c r="D20" s="184" t="s">
        <v>149</v>
      </c>
      <c r="E20" s="185"/>
      <c r="F20" s="156"/>
      <c r="G20" s="186"/>
      <c r="H20" s="187"/>
      <c r="I20" s="196"/>
      <c r="J20" s="189"/>
      <c r="L20" s="168">
        <v>17</v>
      </c>
      <c r="M20" s="190"/>
    </row>
    <row r="21" spans="2:14" ht="16.149999999999999" customHeight="1">
      <c r="B21" s="162"/>
      <c r="C21" s="163"/>
      <c r="D21" s="163" t="s">
        <v>159</v>
      </c>
      <c r="E21" s="160">
        <v>1693</v>
      </c>
      <c r="F21" s="191" t="s">
        <v>168</v>
      </c>
      <c r="G21" s="192"/>
      <c r="H21" s="193"/>
      <c r="I21" s="198"/>
      <c r="J21" s="194"/>
      <c r="L21" s="168">
        <v>18</v>
      </c>
      <c r="M21" s="190"/>
    </row>
    <row r="22" spans="2:14" ht="16.149999999999999" customHeight="1">
      <c r="B22" s="172"/>
      <c r="C22" s="184"/>
      <c r="D22" s="184"/>
      <c r="E22" s="185"/>
      <c r="F22" s="156"/>
      <c r="G22" s="186"/>
      <c r="H22" s="187"/>
      <c r="I22" s="206"/>
      <c r="J22" s="197"/>
      <c r="L22" s="168">
        <v>19</v>
      </c>
      <c r="M22" s="190"/>
    </row>
    <row r="23" spans="2:14" ht="16.149999999999999" customHeight="1">
      <c r="B23" s="162"/>
      <c r="C23" s="163"/>
      <c r="D23" s="163"/>
      <c r="E23" s="160"/>
      <c r="F23" s="191"/>
      <c r="G23" s="192"/>
      <c r="H23" s="193"/>
      <c r="I23" s="206"/>
      <c r="J23" s="194"/>
      <c r="L23" s="168">
        <v>20</v>
      </c>
      <c r="M23" s="190"/>
    </row>
    <row r="24" spans="2:14" ht="16.149999999999999" customHeight="1">
      <c r="B24" s="200" t="s">
        <v>186</v>
      </c>
      <c r="C24" s="184" t="s">
        <v>184</v>
      </c>
      <c r="D24" s="184" t="s">
        <v>149</v>
      </c>
      <c r="E24" s="201"/>
      <c r="F24" s="156"/>
      <c r="G24" s="186"/>
      <c r="H24" s="187"/>
      <c r="I24" s="196"/>
      <c r="J24" s="197"/>
      <c r="L24" s="168">
        <v>21</v>
      </c>
      <c r="M24" s="190"/>
    </row>
    <row r="25" spans="2:14" ht="16.149999999999999" customHeight="1">
      <c r="B25" s="162" t="s">
        <v>123</v>
      </c>
      <c r="C25" s="163" t="s">
        <v>150</v>
      </c>
      <c r="D25" s="163"/>
      <c r="E25" s="160">
        <v>3773</v>
      </c>
      <c r="F25" s="191" t="s">
        <v>169</v>
      </c>
      <c r="G25" s="192"/>
      <c r="H25" s="193"/>
      <c r="I25" s="198"/>
      <c r="J25" s="194"/>
      <c r="L25" s="168">
        <v>22</v>
      </c>
      <c r="M25" s="190"/>
    </row>
    <row r="26" spans="2:14" s="171" customFormat="1" ht="16.149999999999999" customHeight="1">
      <c r="B26" s="164"/>
      <c r="C26" s="195"/>
      <c r="D26" s="184"/>
      <c r="E26" s="185"/>
      <c r="F26" s="156"/>
      <c r="G26" s="186"/>
      <c r="H26" s="187"/>
      <c r="I26" s="196"/>
      <c r="J26" s="189"/>
      <c r="K26" s="166"/>
      <c r="L26" s="168">
        <v>23</v>
      </c>
      <c r="M26" s="190"/>
      <c r="N26" s="166"/>
    </row>
    <row r="27" spans="2:14" s="171" customFormat="1" ht="16.149999999999999" customHeight="1">
      <c r="B27" s="162"/>
      <c r="C27" s="163"/>
      <c r="D27" s="163"/>
      <c r="E27" s="160"/>
      <c r="F27" s="191"/>
      <c r="G27" s="192"/>
      <c r="H27" s="193"/>
      <c r="I27" s="198"/>
      <c r="J27" s="194"/>
      <c r="K27" s="166"/>
      <c r="L27" s="168">
        <v>24</v>
      </c>
      <c r="M27" s="190"/>
      <c r="N27" s="166"/>
    </row>
    <row r="28" spans="2:14" s="171" customFormat="1" ht="16.149999999999999" customHeight="1">
      <c r="B28" s="172" t="s">
        <v>1199</v>
      </c>
      <c r="C28" s="184" t="s">
        <v>1202</v>
      </c>
      <c r="D28" s="184"/>
      <c r="E28" s="185"/>
      <c r="F28" s="156"/>
      <c r="G28" s="186"/>
      <c r="H28" s="187"/>
      <c r="I28" s="206"/>
      <c r="J28" s="197"/>
      <c r="K28" s="166"/>
      <c r="L28" s="168">
        <v>25</v>
      </c>
      <c r="M28" s="190"/>
      <c r="N28" s="166"/>
    </row>
    <row r="29" spans="2:14" s="171" customFormat="1" ht="16.149999999999999" customHeight="1">
      <c r="B29" s="162" t="s">
        <v>1200</v>
      </c>
      <c r="C29" s="163" t="s">
        <v>1201</v>
      </c>
      <c r="D29" s="163"/>
      <c r="E29" s="160">
        <v>1</v>
      </c>
      <c r="F29" s="191" t="s">
        <v>1203</v>
      </c>
      <c r="G29" s="192"/>
      <c r="H29" s="193"/>
      <c r="I29" s="206"/>
      <c r="J29" s="194"/>
      <c r="K29" s="166"/>
      <c r="L29" s="168">
        <v>26</v>
      </c>
      <c r="M29" s="190"/>
      <c r="N29" s="166"/>
    </row>
    <row r="30" spans="2:14" s="171" customFormat="1" ht="16.149999999999999" customHeight="1">
      <c r="B30" s="200"/>
      <c r="C30" s="184"/>
      <c r="D30" s="184"/>
      <c r="E30" s="201"/>
      <c r="F30" s="156"/>
      <c r="G30" s="186"/>
      <c r="H30" s="187"/>
      <c r="I30" s="196"/>
      <c r="J30" s="197"/>
      <c r="K30" s="166"/>
      <c r="L30" s="168">
        <v>27</v>
      </c>
      <c r="M30" s="190"/>
      <c r="N30" s="166"/>
    </row>
    <row r="31" spans="2:14" s="171" customFormat="1" ht="16.149999999999999" customHeight="1">
      <c r="B31" s="162"/>
      <c r="C31" s="163"/>
      <c r="D31" s="163"/>
      <c r="E31" s="160"/>
      <c r="F31" s="191"/>
      <c r="G31" s="192"/>
      <c r="H31" s="193"/>
      <c r="I31" s="198"/>
      <c r="J31" s="194"/>
      <c r="K31" s="166"/>
      <c r="L31" s="168">
        <v>28</v>
      </c>
      <c r="M31" s="190"/>
      <c r="N31" s="166"/>
    </row>
    <row r="32" spans="2:14" s="171" customFormat="1" ht="16.149999999999999" customHeight="1">
      <c r="B32" s="172"/>
      <c r="C32" s="207"/>
      <c r="D32" s="207"/>
      <c r="E32" s="185"/>
      <c r="F32" s="156"/>
      <c r="G32" s="187"/>
      <c r="H32" s="187"/>
      <c r="I32" s="188"/>
      <c r="J32" s="208"/>
      <c r="K32" s="166"/>
      <c r="L32" s="168">
        <v>29</v>
      </c>
      <c r="M32" s="190"/>
      <c r="N32" s="166"/>
    </row>
    <row r="33" spans="2:14" s="171" customFormat="1" ht="16.149999999999999" customHeight="1">
      <c r="B33" s="162"/>
      <c r="C33" s="163"/>
      <c r="D33" s="163"/>
      <c r="E33" s="160"/>
      <c r="F33" s="191"/>
      <c r="G33" s="191"/>
      <c r="H33" s="193"/>
      <c r="I33" s="198"/>
      <c r="J33" s="209"/>
      <c r="K33" s="166"/>
      <c r="L33" s="168">
        <v>30</v>
      </c>
      <c r="M33" s="190"/>
      <c r="N33" s="166"/>
    </row>
    <row r="34" spans="2:14" ht="21" customHeight="1">
      <c r="B34" s="166" t="s">
        <v>4</v>
      </c>
      <c r="G34" s="168"/>
    </row>
    <row r="35" spans="2:14" ht="25.5" customHeight="1">
      <c r="B35" s="172" t="s">
        <v>5</v>
      </c>
      <c r="C35" s="173" t="s">
        <v>474</v>
      </c>
      <c r="D35" s="173"/>
      <c r="E35" s="174"/>
      <c r="F35" s="175"/>
      <c r="G35" s="173"/>
      <c r="H35" s="176"/>
      <c r="I35" s="177"/>
      <c r="J35" s="178"/>
    </row>
    <row r="36" spans="2:14" s="168" customFormat="1" ht="24" customHeight="1">
      <c r="B36" s="179" t="s">
        <v>13</v>
      </c>
      <c r="C36" s="448" t="s">
        <v>33</v>
      </c>
      <c r="D36" s="449"/>
      <c r="E36" s="181" t="s">
        <v>16</v>
      </c>
      <c r="F36" s="182" t="s">
        <v>17</v>
      </c>
      <c r="G36" s="182" t="s">
        <v>8</v>
      </c>
      <c r="H36" s="183" t="s">
        <v>18</v>
      </c>
      <c r="I36" s="448" t="s">
        <v>19</v>
      </c>
      <c r="J36" s="449"/>
      <c r="L36" s="170"/>
      <c r="M36" s="170"/>
    </row>
    <row r="37" spans="2:14" ht="16.149999999999999" customHeight="1">
      <c r="B37" s="172"/>
      <c r="C37" s="184"/>
      <c r="D37" s="184"/>
      <c r="E37" s="185"/>
      <c r="F37" s="156"/>
      <c r="G37" s="186"/>
      <c r="H37" s="187"/>
      <c r="I37" s="196"/>
      <c r="J37" s="197"/>
      <c r="L37" s="168">
        <v>1</v>
      </c>
      <c r="M37" s="190"/>
    </row>
    <row r="38" spans="2:14" ht="16.149999999999999" customHeight="1">
      <c r="B38" s="162"/>
      <c r="C38" s="163" t="s">
        <v>127</v>
      </c>
      <c r="D38" s="163"/>
      <c r="E38" s="160">
        <v>1</v>
      </c>
      <c r="F38" s="191" t="s">
        <v>29</v>
      </c>
      <c r="G38" s="192"/>
      <c r="H38" s="193"/>
      <c r="I38" s="198"/>
      <c r="J38" s="194"/>
      <c r="L38" s="168">
        <v>2</v>
      </c>
      <c r="M38" s="190"/>
    </row>
    <row r="39" spans="2:14" ht="16.149999999999999" customHeight="1">
      <c r="B39" s="172"/>
      <c r="C39" s="207"/>
      <c r="D39" s="195"/>
      <c r="E39" s="185"/>
      <c r="F39" s="156"/>
      <c r="G39" s="186"/>
      <c r="H39" s="187"/>
      <c r="I39" s="196"/>
      <c r="J39" s="197"/>
      <c r="L39" s="168">
        <v>3</v>
      </c>
      <c r="M39" s="190"/>
    </row>
    <row r="40" spans="2:14" ht="16.149999999999999" customHeight="1">
      <c r="B40" s="162"/>
      <c r="C40" s="163" t="s">
        <v>201</v>
      </c>
      <c r="D40" s="163"/>
      <c r="E40" s="160">
        <v>1</v>
      </c>
      <c r="F40" s="191" t="s">
        <v>29</v>
      </c>
      <c r="G40" s="192"/>
      <c r="H40" s="193"/>
      <c r="I40" s="198"/>
      <c r="J40" s="194"/>
      <c r="L40" s="168">
        <v>4</v>
      </c>
      <c r="M40" s="190"/>
    </row>
    <row r="41" spans="2:14" ht="16.149999999999999" customHeight="1">
      <c r="B41" s="200"/>
      <c r="C41" s="207"/>
      <c r="D41" s="195"/>
      <c r="E41" s="185"/>
      <c r="F41" s="156"/>
      <c r="G41" s="186"/>
      <c r="H41" s="187"/>
      <c r="I41" s="196"/>
      <c r="J41" s="197"/>
      <c r="L41" s="168">
        <v>5</v>
      </c>
      <c r="M41" s="190"/>
    </row>
    <row r="42" spans="2:14" ht="16.149999999999999" customHeight="1">
      <c r="B42" s="162"/>
      <c r="C42" s="163" t="s">
        <v>361</v>
      </c>
      <c r="D42" s="163"/>
      <c r="E42" s="160">
        <v>1</v>
      </c>
      <c r="F42" s="191" t="s">
        <v>29</v>
      </c>
      <c r="G42" s="192"/>
      <c r="H42" s="193"/>
      <c r="I42" s="214"/>
      <c r="J42" s="194"/>
      <c r="L42" s="168">
        <v>6</v>
      </c>
      <c r="M42" s="190"/>
    </row>
    <row r="43" spans="2:14" ht="15.6" customHeight="1">
      <c r="B43" s="200"/>
      <c r="C43" s="184"/>
      <c r="D43" s="184"/>
      <c r="E43" s="185"/>
      <c r="F43" s="156"/>
      <c r="G43" s="186"/>
      <c r="H43" s="187"/>
      <c r="I43" s="196"/>
      <c r="J43" s="197"/>
      <c r="L43" s="168">
        <v>7</v>
      </c>
      <c r="M43" s="190"/>
    </row>
    <row r="44" spans="2:14" ht="16.149999999999999" customHeight="1">
      <c r="B44" s="162"/>
      <c r="C44" s="163" t="s">
        <v>202</v>
      </c>
      <c r="D44" s="163"/>
      <c r="E44" s="160">
        <v>1</v>
      </c>
      <c r="F44" s="191" t="s">
        <v>29</v>
      </c>
      <c r="G44" s="192"/>
      <c r="H44" s="193"/>
      <c r="I44" s="198"/>
      <c r="J44" s="194"/>
      <c r="L44" s="168">
        <v>8</v>
      </c>
      <c r="M44" s="190"/>
    </row>
    <row r="45" spans="2:14" ht="16.149999999999999" customHeight="1">
      <c r="B45" s="172"/>
      <c r="C45" s="184"/>
      <c r="D45" s="184"/>
      <c r="E45" s="185"/>
      <c r="F45" s="156"/>
      <c r="G45" s="186"/>
      <c r="H45" s="187"/>
      <c r="I45" s="196"/>
      <c r="J45" s="189"/>
      <c r="L45" s="168">
        <v>9</v>
      </c>
      <c r="M45" s="190"/>
    </row>
    <row r="46" spans="2:14" ht="16.149999999999999" customHeight="1">
      <c r="B46" s="162"/>
      <c r="C46" s="163" t="s">
        <v>203</v>
      </c>
      <c r="D46" s="163"/>
      <c r="E46" s="160">
        <v>1</v>
      </c>
      <c r="F46" s="191" t="s">
        <v>29</v>
      </c>
      <c r="G46" s="192"/>
      <c r="H46" s="193"/>
      <c r="I46" s="198"/>
      <c r="J46" s="194"/>
      <c r="L46" s="168">
        <v>10</v>
      </c>
      <c r="M46" s="190"/>
    </row>
    <row r="47" spans="2:14" ht="16.149999999999999" customHeight="1">
      <c r="B47" s="164"/>
      <c r="C47" s="215"/>
      <c r="D47" s="154"/>
      <c r="E47" s="185"/>
      <c r="F47" s="156"/>
      <c r="G47" s="186"/>
      <c r="H47" s="187"/>
      <c r="I47" s="196"/>
      <c r="J47" s="197"/>
      <c r="L47" s="168">
        <v>11</v>
      </c>
      <c r="M47" s="190"/>
    </row>
    <row r="48" spans="2:14" ht="16.149999999999999" customHeight="1">
      <c r="B48" s="162"/>
      <c r="C48" s="163" t="s">
        <v>204</v>
      </c>
      <c r="D48" s="212"/>
      <c r="E48" s="160">
        <v>1</v>
      </c>
      <c r="F48" s="191" t="s">
        <v>29</v>
      </c>
      <c r="G48" s="192"/>
      <c r="H48" s="193"/>
      <c r="I48" s="198"/>
      <c r="J48" s="194"/>
      <c r="L48" s="168">
        <v>12</v>
      </c>
      <c r="M48" s="190"/>
    </row>
    <row r="49" spans="2:14" ht="16.149999999999999" customHeight="1">
      <c r="B49" s="210"/>
      <c r="C49" s="184"/>
      <c r="D49" s="184"/>
      <c r="E49" s="185"/>
      <c r="F49" s="156"/>
      <c r="G49" s="186"/>
      <c r="H49" s="187"/>
      <c r="I49" s="196"/>
      <c r="J49" s="197"/>
      <c r="L49" s="168">
        <v>13</v>
      </c>
      <c r="M49" s="190"/>
    </row>
    <row r="50" spans="2:14" ht="16.149999999999999" customHeight="1">
      <c r="B50" s="162"/>
      <c r="C50" s="163" t="s">
        <v>205</v>
      </c>
      <c r="D50" s="163"/>
      <c r="E50" s="160">
        <v>1</v>
      </c>
      <c r="F50" s="191" t="s">
        <v>29</v>
      </c>
      <c r="G50" s="192"/>
      <c r="H50" s="193"/>
      <c r="I50" s="198"/>
      <c r="J50" s="194"/>
      <c r="L50" s="168">
        <v>14</v>
      </c>
      <c r="M50" s="190"/>
    </row>
    <row r="51" spans="2:14" ht="16.149999999999999" customHeight="1">
      <c r="B51" s="172"/>
      <c r="C51" s="184"/>
      <c r="D51" s="184"/>
      <c r="E51" s="185"/>
      <c r="F51" s="156"/>
      <c r="G51" s="186"/>
      <c r="H51" s="187"/>
      <c r="I51" s="196"/>
      <c r="J51" s="189"/>
      <c r="L51" s="168">
        <v>15</v>
      </c>
      <c r="M51" s="190"/>
    </row>
    <row r="52" spans="2:14" ht="16.149999999999999" customHeight="1">
      <c r="B52" s="162"/>
      <c r="C52" s="163"/>
      <c r="D52" s="163"/>
      <c r="E52" s="160"/>
      <c r="F52" s="191"/>
      <c r="G52" s="192"/>
      <c r="H52" s="193"/>
      <c r="I52" s="198"/>
      <c r="J52" s="194"/>
      <c r="L52" s="168">
        <v>16</v>
      </c>
      <c r="M52" s="190"/>
    </row>
    <row r="53" spans="2:14" ht="16.149999999999999" customHeight="1">
      <c r="B53" s="172"/>
      <c r="C53" s="207"/>
      <c r="D53" s="207"/>
      <c r="E53" s="185"/>
      <c r="F53" s="156"/>
      <c r="G53" s="186"/>
      <c r="H53" s="187"/>
      <c r="I53" s="196"/>
      <c r="J53" s="189"/>
      <c r="L53" s="168">
        <v>17</v>
      </c>
      <c r="M53" s="190"/>
    </row>
    <row r="54" spans="2:14" ht="16.149999999999999" customHeight="1">
      <c r="B54" s="162"/>
      <c r="C54" s="163"/>
      <c r="D54" s="163"/>
      <c r="E54" s="160"/>
      <c r="F54" s="191"/>
      <c r="G54" s="192"/>
      <c r="H54" s="193"/>
      <c r="I54" s="198"/>
      <c r="J54" s="194"/>
      <c r="L54" s="168">
        <v>18</v>
      </c>
      <c r="M54" s="190"/>
    </row>
    <row r="55" spans="2:14" s="171" customFormat="1" ht="16.149999999999999" customHeight="1">
      <c r="B55" s="200"/>
      <c r="C55" s="207"/>
      <c r="D55" s="207"/>
      <c r="E55" s="185"/>
      <c r="F55" s="156"/>
      <c r="G55" s="186"/>
      <c r="H55" s="187"/>
      <c r="I55" s="204"/>
      <c r="J55" s="197"/>
      <c r="K55" s="166"/>
      <c r="L55" s="168">
        <v>19</v>
      </c>
      <c r="M55" s="190"/>
      <c r="N55" s="166"/>
    </row>
    <row r="56" spans="2:14" s="171" customFormat="1" ht="16.149999999999999" customHeight="1">
      <c r="B56" s="162"/>
      <c r="C56" s="163"/>
      <c r="D56" s="163"/>
      <c r="E56" s="160"/>
      <c r="F56" s="191"/>
      <c r="G56" s="192"/>
      <c r="H56" s="193"/>
      <c r="I56" s="214"/>
      <c r="J56" s="197"/>
      <c r="K56" s="166"/>
      <c r="L56" s="168">
        <v>20</v>
      </c>
      <c r="M56" s="190"/>
      <c r="N56" s="166"/>
    </row>
    <row r="57" spans="2:14" s="171" customFormat="1" ht="16.149999999999999" customHeight="1">
      <c r="B57" s="164"/>
      <c r="C57" s="154"/>
      <c r="D57" s="154"/>
      <c r="E57" s="185"/>
      <c r="F57" s="156"/>
      <c r="G57" s="186"/>
      <c r="H57" s="187"/>
      <c r="I57" s="188"/>
      <c r="J57" s="208"/>
      <c r="K57" s="166"/>
      <c r="L57" s="168">
        <v>21</v>
      </c>
      <c r="M57" s="190"/>
      <c r="N57" s="166"/>
    </row>
    <row r="58" spans="2:14" s="171" customFormat="1" ht="16.149999999999999" customHeight="1">
      <c r="B58" s="162"/>
      <c r="C58" s="212"/>
      <c r="D58" s="212"/>
      <c r="E58" s="160"/>
      <c r="F58" s="191"/>
      <c r="G58" s="192"/>
      <c r="H58" s="193"/>
      <c r="I58" s="198"/>
      <c r="J58" s="209"/>
      <c r="K58" s="166"/>
      <c r="L58" s="168">
        <v>22</v>
      </c>
      <c r="M58" s="190"/>
      <c r="N58" s="166"/>
    </row>
    <row r="59" spans="2:14" s="171" customFormat="1" ht="16.149999999999999" customHeight="1">
      <c r="B59" s="210"/>
      <c r="C59" s="216"/>
      <c r="D59" s="216"/>
      <c r="E59" s="201"/>
      <c r="F59" s="217"/>
      <c r="G59" s="217"/>
      <c r="H59" s="203"/>
      <c r="I59" s="206"/>
      <c r="J59" s="218"/>
      <c r="K59" s="166"/>
      <c r="L59" s="168">
        <v>23</v>
      </c>
      <c r="M59" s="190"/>
      <c r="N59" s="166"/>
    </row>
    <row r="60" spans="2:14" s="171" customFormat="1" ht="16.149999999999999" customHeight="1">
      <c r="B60" s="162"/>
      <c r="C60" s="216"/>
      <c r="D60" s="216"/>
      <c r="E60" s="201"/>
      <c r="F60" s="217"/>
      <c r="G60" s="217"/>
      <c r="H60" s="203"/>
      <c r="I60" s="206"/>
      <c r="J60" s="218"/>
      <c r="K60" s="166"/>
      <c r="L60" s="168">
        <v>24</v>
      </c>
      <c r="M60" s="190"/>
      <c r="N60" s="166"/>
    </row>
    <row r="61" spans="2:14" s="171" customFormat="1" ht="16.149999999999999" customHeight="1">
      <c r="B61" s="172"/>
      <c r="C61" s="184"/>
      <c r="D61" s="184"/>
      <c r="E61" s="185"/>
      <c r="F61" s="156"/>
      <c r="G61" s="187"/>
      <c r="H61" s="187"/>
      <c r="I61" s="188"/>
      <c r="J61" s="208"/>
      <c r="K61" s="166"/>
      <c r="L61" s="168">
        <v>25</v>
      </c>
      <c r="M61" s="190"/>
      <c r="N61" s="166"/>
    </row>
    <row r="62" spans="2:14" s="171" customFormat="1" ht="16.149999999999999" customHeight="1">
      <c r="B62" s="162"/>
      <c r="C62" s="163"/>
      <c r="D62" s="163"/>
      <c r="E62" s="160"/>
      <c r="F62" s="191"/>
      <c r="G62" s="191"/>
      <c r="H62" s="193"/>
      <c r="I62" s="198"/>
      <c r="J62" s="209"/>
      <c r="K62" s="166"/>
      <c r="L62" s="168">
        <v>26</v>
      </c>
      <c r="M62" s="190"/>
      <c r="N62" s="166"/>
    </row>
    <row r="63" spans="2:14" s="171" customFormat="1" ht="16.149999999999999" customHeight="1">
      <c r="B63" s="172"/>
      <c r="C63" s="207"/>
      <c r="D63" s="207"/>
      <c r="E63" s="185"/>
      <c r="F63" s="156"/>
      <c r="G63" s="187"/>
      <c r="H63" s="187"/>
      <c r="I63" s="188"/>
      <c r="J63" s="208"/>
      <c r="K63" s="166"/>
      <c r="L63" s="168">
        <v>27</v>
      </c>
      <c r="M63" s="190"/>
      <c r="N63" s="166"/>
    </row>
    <row r="64" spans="2:14" s="171" customFormat="1" ht="16.149999999999999" customHeight="1">
      <c r="B64" s="162"/>
      <c r="C64" s="163"/>
      <c r="D64" s="163"/>
      <c r="E64" s="160"/>
      <c r="F64" s="191"/>
      <c r="G64" s="191"/>
      <c r="H64" s="193"/>
      <c r="I64" s="198"/>
      <c r="J64" s="209"/>
      <c r="K64" s="166"/>
      <c r="L64" s="168">
        <v>28</v>
      </c>
      <c r="M64" s="190"/>
      <c r="N64" s="166"/>
    </row>
    <row r="65" spans="2:14" s="171" customFormat="1" ht="16.149999999999999" customHeight="1">
      <c r="B65" s="210" t="s">
        <v>28</v>
      </c>
      <c r="C65" s="154"/>
      <c r="D65" s="154"/>
      <c r="E65" s="185"/>
      <c r="F65" s="156"/>
      <c r="G65" s="154"/>
      <c r="H65" s="187"/>
      <c r="I65" s="188"/>
      <c r="J65" s="211"/>
      <c r="K65" s="166"/>
      <c r="L65" s="168">
        <v>29</v>
      </c>
      <c r="M65" s="190"/>
      <c r="N65" s="166"/>
    </row>
    <row r="66" spans="2:14" s="171" customFormat="1" ht="16.149999999999999" customHeight="1">
      <c r="B66" s="162"/>
      <c r="C66" s="212"/>
      <c r="D66" s="212"/>
      <c r="E66" s="160"/>
      <c r="F66" s="191"/>
      <c r="G66" s="191"/>
      <c r="H66" s="193"/>
      <c r="I66" s="198"/>
      <c r="J66" s="213"/>
      <c r="K66" s="166"/>
      <c r="L66" s="168">
        <v>30</v>
      </c>
      <c r="M66" s="190"/>
      <c r="N66" s="166"/>
    </row>
    <row r="67" spans="2:14" ht="21" customHeight="1">
      <c r="B67" s="166" t="s">
        <v>4</v>
      </c>
      <c r="G67" s="168"/>
      <c r="L67" s="168"/>
    </row>
    <row r="68" spans="2:14" ht="24.75" customHeight="1">
      <c r="B68" s="172" t="s">
        <v>5</v>
      </c>
      <c r="C68" s="173" t="s">
        <v>475</v>
      </c>
      <c r="D68" s="173"/>
      <c r="E68" s="174"/>
      <c r="F68" s="175"/>
      <c r="G68" s="173"/>
      <c r="H68" s="176"/>
      <c r="I68" s="177"/>
      <c r="J68" s="178"/>
    </row>
    <row r="69" spans="2:14" s="168" customFormat="1" ht="24" customHeight="1">
      <c r="B69" s="179" t="s">
        <v>13</v>
      </c>
      <c r="C69" s="448" t="s">
        <v>33</v>
      </c>
      <c r="D69" s="449"/>
      <c r="E69" s="181" t="s">
        <v>16</v>
      </c>
      <c r="F69" s="182" t="s">
        <v>17</v>
      </c>
      <c r="G69" s="182" t="s">
        <v>8</v>
      </c>
      <c r="H69" s="183" t="s">
        <v>18</v>
      </c>
      <c r="I69" s="448" t="s">
        <v>19</v>
      </c>
      <c r="J69" s="449"/>
      <c r="L69" s="170"/>
      <c r="M69" s="170"/>
    </row>
    <row r="70" spans="2:14" ht="16.149999999999999" customHeight="1">
      <c r="B70" s="154" t="s">
        <v>127</v>
      </c>
      <c r="C70" s="219"/>
      <c r="D70" s="219"/>
      <c r="E70" s="185"/>
      <c r="F70" s="154"/>
      <c r="G70" s="154"/>
      <c r="H70" s="154"/>
      <c r="I70" s="188"/>
      <c r="J70" s="211"/>
      <c r="L70" s="168">
        <v>1</v>
      </c>
      <c r="M70" s="190"/>
    </row>
    <row r="71" spans="2:14" ht="16.149999999999999" customHeight="1">
      <c r="B71" s="163" t="s">
        <v>267</v>
      </c>
      <c r="C71" s="163"/>
      <c r="D71" s="163"/>
      <c r="E71" s="160"/>
      <c r="F71" s="191"/>
      <c r="G71" s="191"/>
      <c r="H71" s="163"/>
      <c r="I71" s="198"/>
      <c r="J71" s="213"/>
      <c r="L71" s="168">
        <v>2</v>
      </c>
      <c r="M71" s="190"/>
    </row>
    <row r="72" spans="2:14" ht="16.149999999999999" customHeight="1">
      <c r="B72" s="154" t="s">
        <v>362</v>
      </c>
      <c r="C72" s="152" t="s">
        <v>371</v>
      </c>
      <c r="D72" s="220" t="s">
        <v>372</v>
      </c>
      <c r="E72" s="185"/>
      <c r="F72" s="154"/>
      <c r="G72" s="199"/>
      <c r="H72" s="187"/>
      <c r="I72" s="196"/>
      <c r="J72" s="211"/>
      <c r="L72" s="168">
        <v>3</v>
      </c>
      <c r="M72" s="190"/>
    </row>
    <row r="73" spans="2:14" ht="16.149999999999999" customHeight="1">
      <c r="B73" s="163"/>
      <c r="C73" s="162" t="s">
        <v>364</v>
      </c>
      <c r="D73" s="162" t="s">
        <v>943</v>
      </c>
      <c r="E73" s="160">
        <v>6</v>
      </c>
      <c r="F73" s="191" t="s">
        <v>374</v>
      </c>
      <c r="G73" s="192"/>
      <c r="H73" s="193"/>
      <c r="I73" s="198"/>
      <c r="J73" s="213"/>
      <c r="L73" s="168">
        <v>4</v>
      </c>
      <c r="M73" s="190"/>
    </row>
    <row r="74" spans="2:14" ht="16.149999999999999" customHeight="1">
      <c r="B74" s="154"/>
      <c r="C74" s="152"/>
      <c r="D74" s="152" t="s">
        <v>373</v>
      </c>
      <c r="E74" s="185"/>
      <c r="F74" s="154"/>
      <c r="G74" s="199"/>
      <c r="H74" s="187"/>
      <c r="I74" s="196"/>
      <c r="J74" s="221"/>
      <c r="L74" s="168">
        <v>5</v>
      </c>
      <c r="M74" s="190"/>
    </row>
    <row r="75" spans="2:14" ht="16.149999999999999" customHeight="1">
      <c r="B75" s="163"/>
      <c r="C75" s="162"/>
      <c r="D75" s="162" t="s">
        <v>945</v>
      </c>
      <c r="E75" s="160">
        <v>1</v>
      </c>
      <c r="F75" s="191" t="s">
        <v>374</v>
      </c>
      <c r="G75" s="192"/>
      <c r="H75" s="193"/>
      <c r="I75" s="198"/>
      <c r="J75" s="221"/>
      <c r="L75" s="168">
        <v>6</v>
      </c>
      <c r="M75" s="190"/>
    </row>
    <row r="76" spans="2:14" ht="16.149999999999999" customHeight="1">
      <c r="B76" s="154"/>
      <c r="C76" s="152"/>
      <c r="D76" s="152" t="s">
        <v>944</v>
      </c>
      <c r="E76" s="185"/>
      <c r="F76" s="154"/>
      <c r="G76" s="199"/>
      <c r="H76" s="187"/>
      <c r="I76" s="196"/>
      <c r="J76" s="211"/>
      <c r="L76" s="168">
        <v>7</v>
      </c>
      <c r="M76" s="190"/>
    </row>
    <row r="77" spans="2:14" ht="16.149999999999999" customHeight="1">
      <c r="B77" s="163"/>
      <c r="C77" s="162"/>
      <c r="D77" s="162" t="s">
        <v>946</v>
      </c>
      <c r="E77" s="160">
        <v>2</v>
      </c>
      <c r="F77" s="191" t="s">
        <v>374</v>
      </c>
      <c r="G77" s="192"/>
      <c r="H77" s="193"/>
      <c r="I77" s="198"/>
      <c r="J77" s="213"/>
      <c r="L77" s="168">
        <v>8</v>
      </c>
      <c r="M77" s="190"/>
    </row>
    <row r="78" spans="2:14" ht="16.149999999999999" customHeight="1">
      <c r="B78" s="154"/>
      <c r="C78" s="152" t="s">
        <v>375</v>
      </c>
      <c r="D78" s="152" t="s">
        <v>365</v>
      </c>
      <c r="E78" s="185"/>
      <c r="F78" s="154"/>
      <c r="G78" s="199"/>
      <c r="H78" s="187"/>
      <c r="I78" s="196"/>
      <c r="J78" s="208"/>
      <c r="L78" s="168">
        <v>9</v>
      </c>
      <c r="M78" s="190"/>
    </row>
    <row r="79" spans="2:14" ht="16.149999999999999" customHeight="1">
      <c r="B79" s="163"/>
      <c r="C79" s="162" t="s">
        <v>149</v>
      </c>
      <c r="D79" s="162" t="s">
        <v>938</v>
      </c>
      <c r="E79" s="160">
        <v>10</v>
      </c>
      <c r="F79" s="191" t="s">
        <v>374</v>
      </c>
      <c r="G79" s="192"/>
      <c r="H79" s="193"/>
      <c r="I79" s="198"/>
      <c r="J79" s="209"/>
      <c r="L79" s="168">
        <v>10</v>
      </c>
      <c r="M79" s="190"/>
    </row>
    <row r="80" spans="2:14" ht="16.149999999999999" customHeight="1">
      <c r="B80" s="154"/>
      <c r="C80" s="152"/>
      <c r="D80" s="152" t="s">
        <v>366</v>
      </c>
      <c r="E80" s="185"/>
      <c r="F80" s="154"/>
      <c r="G80" s="199"/>
      <c r="H80" s="187"/>
      <c r="I80" s="196"/>
      <c r="J80" s="211"/>
      <c r="L80" s="168">
        <v>11</v>
      </c>
      <c r="M80" s="190"/>
    </row>
    <row r="81" spans="2:14" ht="16.149999999999999" customHeight="1">
      <c r="B81" s="163"/>
      <c r="C81" s="163"/>
      <c r="D81" s="163" t="s">
        <v>937</v>
      </c>
      <c r="E81" s="160">
        <v>12</v>
      </c>
      <c r="F81" s="191" t="s">
        <v>374</v>
      </c>
      <c r="G81" s="192"/>
      <c r="H81" s="193"/>
      <c r="I81" s="198"/>
      <c r="J81" s="213"/>
      <c r="L81" s="168">
        <v>12</v>
      </c>
      <c r="M81" s="190"/>
    </row>
    <row r="82" spans="2:14" ht="16.149999999999999" customHeight="1">
      <c r="B82" s="222"/>
      <c r="C82" s="152"/>
      <c r="D82" s="152" t="s">
        <v>367</v>
      </c>
      <c r="E82" s="185"/>
      <c r="F82" s="154"/>
      <c r="G82" s="199"/>
      <c r="H82" s="187"/>
      <c r="I82" s="196"/>
      <c r="J82" s="208"/>
      <c r="L82" s="168">
        <v>13</v>
      </c>
      <c r="M82" s="190"/>
    </row>
    <row r="83" spans="2:14" ht="16.149999999999999" customHeight="1">
      <c r="B83" s="223"/>
      <c r="C83" s="162"/>
      <c r="D83" s="162" t="s">
        <v>939</v>
      </c>
      <c r="E83" s="160">
        <v>28</v>
      </c>
      <c r="F83" s="191" t="s">
        <v>374</v>
      </c>
      <c r="G83" s="192"/>
      <c r="H83" s="193"/>
      <c r="I83" s="198"/>
      <c r="J83" s="209"/>
      <c r="L83" s="168">
        <v>14</v>
      </c>
      <c r="M83" s="190"/>
    </row>
    <row r="84" spans="2:14" s="171" customFormat="1" ht="16.149999999999999" customHeight="1">
      <c r="B84" s="219"/>
      <c r="C84" s="152" t="s">
        <v>368</v>
      </c>
      <c r="D84" s="152" t="s">
        <v>936</v>
      </c>
      <c r="E84" s="185"/>
      <c r="F84" s="154"/>
      <c r="G84" s="199"/>
      <c r="H84" s="187"/>
      <c r="I84" s="196"/>
      <c r="J84" s="208"/>
      <c r="K84" s="166"/>
      <c r="L84" s="168">
        <v>15</v>
      </c>
      <c r="M84" s="190"/>
      <c r="N84" s="166"/>
    </row>
    <row r="85" spans="2:14" s="171" customFormat="1" ht="16.149999999999999" customHeight="1">
      <c r="B85" s="163"/>
      <c r="C85" s="162" t="s">
        <v>149</v>
      </c>
      <c r="D85" s="163" t="s">
        <v>937</v>
      </c>
      <c r="E85" s="160">
        <v>16</v>
      </c>
      <c r="F85" s="191" t="s">
        <v>374</v>
      </c>
      <c r="G85" s="192"/>
      <c r="H85" s="193"/>
      <c r="I85" s="198"/>
      <c r="J85" s="209"/>
      <c r="K85" s="166"/>
      <c r="L85" s="168">
        <v>16</v>
      </c>
      <c r="M85" s="190"/>
      <c r="N85" s="166"/>
    </row>
    <row r="86" spans="2:14" s="171" customFormat="1" ht="16.149999999999999" customHeight="1">
      <c r="B86" s="154" t="s">
        <v>484</v>
      </c>
      <c r="C86" s="219" t="s">
        <v>933</v>
      </c>
      <c r="D86" s="152"/>
      <c r="E86" s="185"/>
      <c r="F86" s="154"/>
      <c r="G86" s="199"/>
      <c r="H86" s="187"/>
      <c r="I86" s="196"/>
      <c r="J86" s="208"/>
      <c r="K86" s="166"/>
      <c r="L86" s="168">
        <v>17</v>
      </c>
      <c r="M86" s="190"/>
      <c r="N86" s="166"/>
    </row>
    <row r="87" spans="2:14" s="171" customFormat="1" ht="16.149999999999999" customHeight="1">
      <c r="B87" s="224"/>
      <c r="C87" s="162" t="s">
        <v>149</v>
      </c>
      <c r="D87" s="163" t="s">
        <v>934</v>
      </c>
      <c r="E87" s="160">
        <v>3</v>
      </c>
      <c r="F87" s="191" t="s">
        <v>374</v>
      </c>
      <c r="G87" s="192"/>
      <c r="H87" s="193"/>
      <c r="I87" s="198"/>
      <c r="J87" s="209"/>
      <c r="K87" s="166"/>
      <c r="L87" s="168">
        <v>18</v>
      </c>
      <c r="M87" s="190"/>
      <c r="N87" s="166"/>
    </row>
    <row r="88" spans="2:14" s="171" customFormat="1" ht="16.149999999999999" customHeight="1">
      <c r="B88" s="154"/>
      <c r="C88" s="152" t="s">
        <v>942</v>
      </c>
      <c r="D88" s="152"/>
      <c r="E88" s="185"/>
      <c r="F88" s="154"/>
      <c r="G88" s="199"/>
      <c r="H88" s="187"/>
      <c r="I88" s="196"/>
      <c r="J88" s="208"/>
      <c r="K88" s="166"/>
      <c r="L88" s="168">
        <v>19</v>
      </c>
      <c r="M88" s="190"/>
      <c r="N88" s="166"/>
    </row>
    <row r="89" spans="2:14" s="171" customFormat="1" ht="16.149999999999999" customHeight="1">
      <c r="B89" s="163"/>
      <c r="C89" s="162" t="s">
        <v>149</v>
      </c>
      <c r="D89" s="163" t="s">
        <v>935</v>
      </c>
      <c r="E89" s="160">
        <v>27</v>
      </c>
      <c r="F89" s="191" t="s">
        <v>374</v>
      </c>
      <c r="G89" s="192"/>
      <c r="H89" s="193"/>
      <c r="I89" s="198"/>
      <c r="J89" s="209"/>
      <c r="K89" s="166"/>
      <c r="L89" s="168">
        <v>20</v>
      </c>
      <c r="M89" s="190"/>
      <c r="N89" s="166"/>
    </row>
    <row r="90" spans="2:14" s="171" customFormat="1" ht="16.149999999999999" customHeight="1">
      <c r="B90" s="156"/>
      <c r="C90" s="152" t="s">
        <v>940</v>
      </c>
      <c r="D90" s="152" t="s">
        <v>365</v>
      </c>
      <c r="E90" s="185"/>
      <c r="F90" s="154"/>
      <c r="G90" s="199"/>
      <c r="H90" s="187"/>
      <c r="I90" s="206"/>
      <c r="J90" s="221"/>
      <c r="K90" s="166"/>
      <c r="L90" s="168">
        <v>21</v>
      </c>
      <c r="M90" s="190"/>
      <c r="N90" s="166"/>
    </row>
    <row r="91" spans="2:14" s="171" customFormat="1" ht="16.149999999999999" customHeight="1">
      <c r="B91" s="163"/>
      <c r="C91" s="162" t="s">
        <v>149</v>
      </c>
      <c r="D91" s="162" t="s">
        <v>941</v>
      </c>
      <c r="E91" s="160">
        <v>1</v>
      </c>
      <c r="F91" s="191" t="s">
        <v>374</v>
      </c>
      <c r="G91" s="192"/>
      <c r="H91" s="193"/>
      <c r="I91" s="206"/>
      <c r="J91" s="221"/>
      <c r="K91" s="166"/>
      <c r="L91" s="168">
        <v>22</v>
      </c>
      <c r="M91" s="190"/>
      <c r="N91" s="166"/>
    </row>
    <row r="92" spans="2:14" s="171" customFormat="1" ht="16.149999999999999" customHeight="1">
      <c r="B92" s="156"/>
      <c r="C92" s="152"/>
      <c r="D92" s="152"/>
      <c r="E92" s="185"/>
      <c r="F92" s="154"/>
      <c r="G92" s="199"/>
      <c r="H92" s="187"/>
      <c r="I92" s="196"/>
      <c r="J92" s="208"/>
      <c r="K92" s="166"/>
      <c r="L92" s="168">
        <v>23</v>
      </c>
      <c r="M92" s="190"/>
      <c r="N92" s="166"/>
    </row>
    <row r="93" spans="2:14" s="171" customFormat="1" ht="16.149999999999999" customHeight="1">
      <c r="B93" s="163"/>
      <c r="C93" s="162"/>
      <c r="D93" s="162"/>
      <c r="E93" s="160"/>
      <c r="F93" s="191"/>
      <c r="G93" s="192"/>
      <c r="H93" s="193"/>
      <c r="I93" s="198"/>
      <c r="J93" s="209"/>
      <c r="K93" s="166"/>
      <c r="L93" s="168">
        <v>24</v>
      </c>
      <c r="M93" s="190"/>
      <c r="N93" s="166"/>
    </row>
    <row r="94" spans="2:14" s="171" customFormat="1" ht="16.149999999999999" customHeight="1">
      <c r="B94" s="154" t="s">
        <v>947</v>
      </c>
      <c r="C94" s="219" t="s">
        <v>369</v>
      </c>
      <c r="D94" s="152" t="s">
        <v>370</v>
      </c>
      <c r="E94" s="185"/>
      <c r="F94" s="154"/>
      <c r="G94" s="199"/>
      <c r="H94" s="154"/>
      <c r="I94" s="206"/>
      <c r="J94" s="211"/>
      <c r="K94" s="166"/>
      <c r="L94" s="168">
        <v>25</v>
      </c>
      <c r="M94" s="190"/>
      <c r="N94" s="166"/>
    </row>
    <row r="95" spans="2:14" s="171" customFormat="1" ht="16.149999999999999" customHeight="1">
      <c r="B95" s="163"/>
      <c r="C95" s="162" t="s">
        <v>149</v>
      </c>
      <c r="D95" s="163" t="s">
        <v>163</v>
      </c>
      <c r="E95" s="160">
        <v>1</v>
      </c>
      <c r="F95" s="191" t="s">
        <v>29</v>
      </c>
      <c r="G95" s="192"/>
      <c r="H95" s="225"/>
      <c r="I95" s="198"/>
      <c r="J95" s="213"/>
      <c r="K95" s="166"/>
      <c r="L95" s="168">
        <v>26</v>
      </c>
      <c r="M95" s="190"/>
      <c r="N95" s="166"/>
    </row>
    <row r="96" spans="2:14" s="171" customFormat="1" ht="16.149999999999999" customHeight="1">
      <c r="B96" s="154"/>
      <c r="C96" s="219"/>
      <c r="D96" s="152"/>
      <c r="E96" s="185"/>
      <c r="F96" s="154"/>
      <c r="G96" s="199"/>
      <c r="H96" s="154"/>
      <c r="I96" s="188"/>
      <c r="J96" s="221"/>
      <c r="K96" s="166"/>
      <c r="L96" s="168">
        <v>27</v>
      </c>
      <c r="M96" s="190"/>
      <c r="N96" s="166"/>
    </row>
    <row r="97" spans="2:14" s="171" customFormat="1" ht="16.149999999999999" customHeight="1">
      <c r="B97" s="163"/>
      <c r="C97" s="162"/>
      <c r="D97" s="163"/>
      <c r="E97" s="160"/>
      <c r="F97" s="191"/>
      <c r="G97" s="192"/>
      <c r="H97" s="225"/>
      <c r="I97" s="198"/>
      <c r="J97" s="221"/>
      <c r="K97" s="166"/>
      <c r="L97" s="168">
        <v>28</v>
      </c>
      <c r="M97" s="190"/>
      <c r="N97" s="166"/>
    </row>
    <row r="98" spans="2:14" s="171" customFormat="1" ht="16.149999999999999" customHeight="1">
      <c r="B98" s="156" t="s">
        <v>930</v>
      </c>
      <c r="C98" s="226"/>
      <c r="D98" s="152"/>
      <c r="E98" s="185"/>
      <c r="F98" s="154"/>
      <c r="G98" s="154"/>
      <c r="H98" s="187"/>
      <c r="I98" s="188"/>
      <c r="J98" s="211"/>
      <c r="K98" s="166"/>
      <c r="L98" s="168">
        <v>29</v>
      </c>
      <c r="M98" s="190"/>
      <c r="N98" s="166"/>
    </row>
    <row r="99" spans="2:14" s="171" customFormat="1" ht="16.149999999999999" customHeight="1">
      <c r="B99" s="163"/>
      <c r="C99" s="162"/>
      <c r="D99" s="162"/>
      <c r="E99" s="160"/>
      <c r="F99" s="191"/>
      <c r="G99" s="191"/>
      <c r="H99" s="193"/>
      <c r="I99" s="198"/>
      <c r="J99" s="213"/>
      <c r="K99" s="166"/>
      <c r="L99" s="168">
        <v>30</v>
      </c>
      <c r="M99" s="190"/>
      <c r="N99" s="166"/>
    </row>
    <row r="100" spans="2:14" ht="21" customHeight="1">
      <c r="B100" s="166" t="s">
        <v>4</v>
      </c>
      <c r="G100" s="168"/>
      <c r="L100" s="168"/>
    </row>
    <row r="101" spans="2:14" ht="24.75" customHeight="1">
      <c r="B101" s="172" t="s">
        <v>5</v>
      </c>
      <c r="C101" s="173" t="s">
        <v>206</v>
      </c>
      <c r="D101" s="173"/>
      <c r="E101" s="174"/>
      <c r="F101" s="175"/>
      <c r="G101" s="173"/>
      <c r="H101" s="176"/>
      <c r="I101" s="177"/>
      <c r="J101" s="178"/>
    </row>
    <row r="102" spans="2:14" s="168" customFormat="1" ht="24" customHeight="1">
      <c r="B102" s="179" t="s">
        <v>13</v>
      </c>
      <c r="C102" s="448" t="s">
        <v>33</v>
      </c>
      <c r="D102" s="449"/>
      <c r="E102" s="181" t="s">
        <v>16</v>
      </c>
      <c r="F102" s="182" t="s">
        <v>17</v>
      </c>
      <c r="G102" s="182" t="s">
        <v>8</v>
      </c>
      <c r="H102" s="183" t="s">
        <v>18</v>
      </c>
      <c r="I102" s="448" t="s">
        <v>19</v>
      </c>
      <c r="J102" s="449"/>
      <c r="L102" s="170"/>
      <c r="M102" s="170"/>
    </row>
    <row r="103" spans="2:14" ht="16.149999999999999" customHeight="1">
      <c r="B103" s="154" t="s">
        <v>201</v>
      </c>
      <c r="C103" s="227"/>
      <c r="D103" s="227"/>
      <c r="E103" s="185"/>
      <c r="F103" s="154"/>
      <c r="G103" s="154"/>
      <c r="H103" s="154"/>
      <c r="I103" s="188"/>
      <c r="J103" s="211"/>
      <c r="L103" s="168">
        <v>1</v>
      </c>
      <c r="M103" s="190"/>
    </row>
    <row r="104" spans="2:14" ht="16.149999999999999" customHeight="1">
      <c r="B104" s="163"/>
      <c r="C104" s="228"/>
      <c r="D104" s="228"/>
      <c r="E104" s="160"/>
      <c r="F104" s="191"/>
      <c r="G104" s="191"/>
      <c r="H104" s="163"/>
      <c r="I104" s="198"/>
      <c r="J104" s="213"/>
      <c r="L104" s="168">
        <v>2</v>
      </c>
      <c r="M104" s="190"/>
    </row>
    <row r="105" spans="2:14" ht="16.149999999999999" customHeight="1">
      <c r="B105" s="152"/>
      <c r="C105" s="227" t="s">
        <v>54</v>
      </c>
      <c r="D105" s="227" t="s">
        <v>207</v>
      </c>
      <c r="E105" s="185"/>
      <c r="F105" s="156"/>
      <c r="G105" s="199"/>
      <c r="H105" s="187"/>
      <c r="I105" s="196"/>
      <c r="J105" s="211"/>
      <c r="L105" s="168">
        <v>3</v>
      </c>
      <c r="M105" s="190"/>
    </row>
    <row r="106" spans="2:14" ht="16.149999999999999" customHeight="1">
      <c r="B106" s="157"/>
      <c r="C106" s="228" t="s">
        <v>55</v>
      </c>
      <c r="D106" s="163" t="s">
        <v>268</v>
      </c>
      <c r="E106" s="160">
        <v>1</v>
      </c>
      <c r="F106" s="161" t="s">
        <v>14</v>
      </c>
      <c r="G106" s="192"/>
      <c r="H106" s="193"/>
      <c r="I106" s="198"/>
      <c r="J106" s="213"/>
      <c r="L106" s="168">
        <v>4</v>
      </c>
      <c r="M106" s="190"/>
    </row>
    <row r="107" spans="2:14" ht="16.149999999999999" customHeight="1">
      <c r="B107" s="229"/>
      <c r="C107" s="227" t="s">
        <v>211</v>
      </c>
      <c r="D107" s="227" t="s">
        <v>207</v>
      </c>
      <c r="E107" s="185"/>
      <c r="F107" s="156"/>
      <c r="G107" s="199"/>
      <c r="H107" s="187"/>
      <c r="I107" s="196"/>
      <c r="J107" s="221"/>
      <c r="L107" s="168">
        <v>5</v>
      </c>
      <c r="M107" s="190"/>
    </row>
    <row r="108" spans="2:14" ht="16.149999999999999" customHeight="1">
      <c r="B108" s="229"/>
      <c r="C108" s="228" t="s">
        <v>212</v>
      </c>
      <c r="D108" s="228"/>
      <c r="E108" s="160">
        <v>1</v>
      </c>
      <c r="F108" s="161" t="s">
        <v>14</v>
      </c>
      <c r="G108" s="192"/>
      <c r="H108" s="193"/>
      <c r="I108" s="198"/>
      <c r="J108" s="221"/>
      <c r="L108" s="168">
        <v>6</v>
      </c>
      <c r="M108" s="190"/>
    </row>
    <row r="109" spans="2:14" ht="16.149999999999999" customHeight="1">
      <c r="B109" s="210"/>
      <c r="C109" s="227" t="s">
        <v>208</v>
      </c>
      <c r="D109" s="227" t="s">
        <v>207</v>
      </c>
      <c r="E109" s="185"/>
      <c r="F109" s="156"/>
      <c r="G109" s="199"/>
      <c r="H109" s="187"/>
      <c r="I109" s="196"/>
      <c r="J109" s="211"/>
      <c r="L109" s="168">
        <v>7</v>
      </c>
      <c r="M109" s="190"/>
    </row>
    <row r="110" spans="2:14" ht="16.149999999999999" customHeight="1">
      <c r="B110" s="229"/>
      <c r="C110" s="228" t="s">
        <v>55</v>
      </c>
      <c r="D110" s="228"/>
      <c r="E110" s="160">
        <v>1</v>
      </c>
      <c r="F110" s="161" t="s">
        <v>14</v>
      </c>
      <c r="G110" s="192"/>
      <c r="H110" s="193"/>
      <c r="I110" s="198"/>
      <c r="J110" s="213"/>
      <c r="L110" s="168">
        <v>8</v>
      </c>
      <c r="M110" s="190"/>
    </row>
    <row r="111" spans="2:14" ht="16.149999999999999" customHeight="1">
      <c r="B111" s="156"/>
      <c r="C111" s="227" t="s">
        <v>209</v>
      </c>
      <c r="D111" s="227" t="s">
        <v>207</v>
      </c>
      <c r="E111" s="185"/>
      <c r="F111" s="156"/>
      <c r="G111" s="199"/>
      <c r="H111" s="187"/>
      <c r="I111" s="196"/>
      <c r="J111" s="208"/>
      <c r="L111" s="168">
        <v>9</v>
      </c>
      <c r="M111" s="190"/>
    </row>
    <row r="112" spans="2:14" ht="16.149999999999999" customHeight="1">
      <c r="B112" s="157"/>
      <c r="C112" s="228" t="s">
        <v>269</v>
      </c>
      <c r="D112" s="228"/>
      <c r="E112" s="160">
        <v>1</v>
      </c>
      <c r="F112" s="161" t="s">
        <v>14</v>
      </c>
      <c r="G112" s="192"/>
      <c r="H112" s="193"/>
      <c r="I112" s="198"/>
      <c r="J112" s="209"/>
      <c r="L112" s="168">
        <v>10</v>
      </c>
      <c r="M112" s="190"/>
    </row>
    <row r="113" spans="2:14" ht="16.149999999999999" customHeight="1">
      <c r="B113" s="229"/>
      <c r="C113" s="227" t="s">
        <v>270</v>
      </c>
      <c r="D113" s="227" t="s">
        <v>207</v>
      </c>
      <c r="E113" s="185"/>
      <c r="F113" s="156"/>
      <c r="G113" s="199"/>
      <c r="H113" s="187"/>
      <c r="I113" s="196"/>
      <c r="J113" s="211"/>
      <c r="L113" s="168">
        <v>11</v>
      </c>
      <c r="M113" s="190"/>
    </row>
    <row r="114" spans="2:14" ht="16.149999999999999" customHeight="1">
      <c r="B114" s="229"/>
      <c r="C114" s="228" t="s">
        <v>269</v>
      </c>
      <c r="D114" s="228"/>
      <c r="E114" s="160">
        <v>1</v>
      </c>
      <c r="F114" s="161" t="s">
        <v>14</v>
      </c>
      <c r="G114" s="192"/>
      <c r="H114" s="193"/>
      <c r="I114" s="198"/>
      <c r="J114" s="213"/>
      <c r="L114" s="168">
        <v>12</v>
      </c>
      <c r="M114" s="190"/>
    </row>
    <row r="115" spans="2:14" ht="16.149999999999999" customHeight="1">
      <c r="B115" s="210"/>
      <c r="C115" s="227" t="s">
        <v>210</v>
      </c>
      <c r="D115" s="227" t="s">
        <v>207</v>
      </c>
      <c r="E115" s="185"/>
      <c r="F115" s="156"/>
      <c r="G115" s="199"/>
      <c r="H115" s="187"/>
      <c r="I115" s="196"/>
      <c r="J115" s="208"/>
      <c r="L115" s="168">
        <v>13</v>
      </c>
      <c r="M115" s="190"/>
    </row>
    <row r="116" spans="2:14" ht="16.149999999999999" customHeight="1">
      <c r="B116" s="162"/>
      <c r="C116" s="228" t="s">
        <v>55</v>
      </c>
      <c r="D116" s="228"/>
      <c r="E116" s="160">
        <v>2</v>
      </c>
      <c r="F116" s="161" t="s">
        <v>26</v>
      </c>
      <c r="G116" s="192"/>
      <c r="H116" s="193"/>
      <c r="I116" s="198"/>
      <c r="J116" s="209"/>
      <c r="L116" s="168">
        <v>14</v>
      </c>
      <c r="M116" s="190"/>
    </row>
    <row r="117" spans="2:14" s="171" customFormat="1" ht="16.149999999999999" customHeight="1">
      <c r="B117" s="156"/>
      <c r="C117" s="227" t="s">
        <v>213</v>
      </c>
      <c r="D117" s="230" t="s">
        <v>214</v>
      </c>
      <c r="E117" s="185"/>
      <c r="F117" s="154"/>
      <c r="G117" s="199"/>
      <c r="H117" s="187"/>
      <c r="I117" s="196"/>
      <c r="J117" s="208"/>
      <c r="K117" s="166"/>
      <c r="L117" s="168">
        <v>15</v>
      </c>
      <c r="M117" s="190"/>
      <c r="N117" s="166"/>
    </row>
    <row r="118" spans="2:14" s="171" customFormat="1" ht="16.149999999999999" customHeight="1">
      <c r="B118" s="157"/>
      <c r="C118" s="228" t="s">
        <v>55</v>
      </c>
      <c r="D118" s="228" t="s">
        <v>215</v>
      </c>
      <c r="E118" s="160">
        <v>1</v>
      </c>
      <c r="F118" s="191" t="s">
        <v>14</v>
      </c>
      <c r="G118" s="192"/>
      <c r="H118" s="193"/>
      <c r="I118" s="198"/>
      <c r="J118" s="209"/>
      <c r="K118" s="166"/>
      <c r="L118" s="168">
        <v>16</v>
      </c>
      <c r="M118" s="190"/>
      <c r="N118" s="166"/>
    </row>
    <row r="119" spans="2:14" s="171" customFormat="1" ht="16.149999999999999" customHeight="1">
      <c r="B119" s="156"/>
      <c r="C119" s="156" t="s">
        <v>23</v>
      </c>
      <c r="D119" s="227"/>
      <c r="E119" s="185"/>
      <c r="F119" s="154"/>
      <c r="G119" s="199"/>
      <c r="H119" s="187"/>
      <c r="I119" s="196"/>
      <c r="J119" s="208"/>
      <c r="K119" s="166"/>
      <c r="L119" s="168">
        <v>17</v>
      </c>
      <c r="M119" s="190"/>
      <c r="N119" s="166"/>
    </row>
    <row r="120" spans="2:14" s="171" customFormat="1" ht="16.149999999999999" customHeight="1">
      <c r="B120" s="157"/>
      <c r="C120" s="157"/>
      <c r="D120" s="228"/>
      <c r="E120" s="160"/>
      <c r="F120" s="191"/>
      <c r="G120" s="192"/>
      <c r="H120" s="193"/>
      <c r="I120" s="198"/>
      <c r="J120" s="209"/>
      <c r="K120" s="166"/>
      <c r="L120" s="168">
        <v>18</v>
      </c>
      <c r="M120" s="190"/>
      <c r="N120" s="166"/>
    </row>
    <row r="121" spans="2:14" s="171" customFormat="1" ht="16.149999999999999" customHeight="1">
      <c r="B121" s="222"/>
      <c r="C121" s="219"/>
      <c r="D121" s="152"/>
      <c r="E121" s="185"/>
      <c r="F121" s="154"/>
      <c r="G121" s="199"/>
      <c r="H121" s="187"/>
      <c r="I121" s="196"/>
      <c r="J121" s="208"/>
      <c r="K121" s="166"/>
      <c r="L121" s="168">
        <v>19</v>
      </c>
      <c r="M121" s="190"/>
      <c r="N121" s="166"/>
    </row>
    <row r="122" spans="2:14" s="171" customFormat="1" ht="16.149999999999999" customHeight="1">
      <c r="B122" s="223"/>
      <c r="C122" s="224"/>
      <c r="D122" s="163"/>
      <c r="E122" s="160"/>
      <c r="F122" s="191"/>
      <c r="G122" s="192"/>
      <c r="H122" s="193"/>
      <c r="I122" s="198"/>
      <c r="J122" s="209"/>
      <c r="K122" s="166"/>
      <c r="L122" s="168">
        <v>20</v>
      </c>
      <c r="M122" s="190"/>
      <c r="N122" s="166"/>
    </row>
    <row r="123" spans="2:14" s="171" customFormat="1" ht="16.149999999999999" customHeight="1">
      <c r="B123" s="219"/>
      <c r="C123" s="156"/>
      <c r="D123" s="152"/>
      <c r="E123" s="185"/>
      <c r="F123" s="154"/>
      <c r="G123" s="199"/>
      <c r="H123" s="187"/>
      <c r="I123" s="206"/>
      <c r="J123" s="221"/>
      <c r="K123" s="166"/>
      <c r="L123" s="168">
        <v>21</v>
      </c>
      <c r="M123" s="190"/>
      <c r="N123" s="166"/>
    </row>
    <row r="124" spans="2:14" s="171" customFormat="1" ht="16.149999999999999" customHeight="1">
      <c r="B124" s="163"/>
      <c r="C124" s="162"/>
      <c r="D124" s="163"/>
      <c r="E124" s="160"/>
      <c r="F124" s="191"/>
      <c r="G124" s="192"/>
      <c r="H124" s="193"/>
      <c r="I124" s="206"/>
      <c r="J124" s="221"/>
      <c r="K124" s="166"/>
      <c r="L124" s="168">
        <v>22</v>
      </c>
      <c r="M124" s="190"/>
      <c r="N124" s="166"/>
    </row>
    <row r="125" spans="2:14" s="171" customFormat="1" ht="16.149999999999999" customHeight="1">
      <c r="B125" s="222"/>
      <c r="C125" s="152"/>
      <c r="D125" s="152"/>
      <c r="E125" s="185"/>
      <c r="F125" s="154"/>
      <c r="G125" s="199"/>
      <c r="H125" s="187"/>
      <c r="I125" s="196"/>
      <c r="J125" s="208"/>
      <c r="K125" s="166"/>
      <c r="L125" s="168">
        <v>23</v>
      </c>
      <c r="M125" s="190"/>
      <c r="N125" s="166"/>
    </row>
    <row r="126" spans="2:14" s="171" customFormat="1" ht="16.149999999999999" customHeight="1">
      <c r="B126" s="223"/>
      <c r="C126" s="162"/>
      <c r="D126" s="162"/>
      <c r="E126" s="160"/>
      <c r="F126" s="191"/>
      <c r="G126" s="192"/>
      <c r="H126" s="193"/>
      <c r="I126" s="198"/>
      <c r="J126" s="209"/>
      <c r="K126" s="166"/>
      <c r="L126" s="168">
        <v>24</v>
      </c>
      <c r="M126" s="190"/>
      <c r="N126" s="166"/>
    </row>
    <row r="127" spans="2:14" s="171" customFormat="1" ht="16.149999999999999" customHeight="1">
      <c r="B127" s="219"/>
      <c r="C127" s="219"/>
      <c r="D127" s="152"/>
      <c r="E127" s="185"/>
      <c r="F127" s="154"/>
      <c r="G127" s="199"/>
      <c r="H127" s="154"/>
      <c r="I127" s="206"/>
      <c r="J127" s="211"/>
      <c r="K127" s="166"/>
      <c r="L127" s="168">
        <v>25</v>
      </c>
      <c r="M127" s="190"/>
      <c r="N127" s="166"/>
    </row>
    <row r="128" spans="2:14" s="171" customFormat="1" ht="16.149999999999999" customHeight="1">
      <c r="B128" s="224"/>
      <c r="C128" s="162"/>
      <c r="D128" s="163"/>
      <c r="E128" s="160"/>
      <c r="F128" s="191"/>
      <c r="G128" s="192"/>
      <c r="H128" s="225"/>
      <c r="I128" s="198"/>
      <c r="J128" s="213"/>
      <c r="K128" s="166"/>
      <c r="L128" s="168">
        <v>26</v>
      </c>
      <c r="M128" s="190"/>
      <c r="N128" s="166"/>
    </row>
    <row r="129" spans="2:14" s="171" customFormat="1" ht="16.149999999999999" customHeight="1">
      <c r="B129" s="154"/>
      <c r="C129" s="156"/>
      <c r="D129" s="152"/>
      <c r="E129" s="185"/>
      <c r="F129" s="154"/>
      <c r="G129" s="199"/>
      <c r="H129" s="154"/>
      <c r="I129" s="188"/>
      <c r="J129" s="221"/>
      <c r="K129" s="166"/>
      <c r="L129" s="168">
        <v>27</v>
      </c>
      <c r="M129" s="190"/>
      <c r="N129" s="166"/>
    </row>
    <row r="130" spans="2:14" s="171" customFormat="1" ht="16.149999999999999" customHeight="1">
      <c r="B130" s="163"/>
      <c r="C130" s="162"/>
      <c r="D130" s="162"/>
      <c r="E130" s="160"/>
      <c r="F130" s="191"/>
      <c r="G130" s="192"/>
      <c r="H130" s="225"/>
      <c r="I130" s="198"/>
      <c r="J130" s="221"/>
      <c r="K130" s="166"/>
      <c r="L130" s="168">
        <v>28</v>
      </c>
      <c r="M130" s="190"/>
      <c r="N130" s="166"/>
    </row>
    <row r="131" spans="2:14" s="171" customFormat="1" ht="16.149999999999999" customHeight="1">
      <c r="B131" s="156"/>
      <c r="C131" s="152"/>
      <c r="D131" s="152"/>
      <c r="E131" s="185"/>
      <c r="F131" s="154"/>
      <c r="G131" s="154"/>
      <c r="H131" s="187"/>
      <c r="I131" s="188"/>
      <c r="J131" s="211"/>
      <c r="K131" s="166"/>
      <c r="L131" s="168">
        <v>29</v>
      </c>
      <c r="M131" s="190"/>
      <c r="N131" s="166"/>
    </row>
    <row r="132" spans="2:14" s="171" customFormat="1" ht="16.149999999999999" customHeight="1">
      <c r="B132" s="163"/>
      <c r="C132" s="162"/>
      <c r="D132" s="162"/>
      <c r="E132" s="160"/>
      <c r="F132" s="191"/>
      <c r="G132" s="191"/>
      <c r="H132" s="193"/>
      <c r="I132" s="198"/>
      <c r="J132" s="213"/>
      <c r="K132" s="166"/>
      <c r="L132" s="168">
        <v>30</v>
      </c>
      <c r="M132" s="190"/>
      <c r="N132" s="166"/>
    </row>
    <row r="133" spans="2:14" ht="21" customHeight="1">
      <c r="B133" s="166" t="s">
        <v>4</v>
      </c>
      <c r="G133" s="168"/>
      <c r="L133" s="168"/>
    </row>
    <row r="134" spans="2:14" ht="25.5" customHeight="1">
      <c r="B134" s="172" t="s">
        <v>10</v>
      </c>
      <c r="C134" s="173" t="s">
        <v>476</v>
      </c>
      <c r="D134" s="173"/>
      <c r="E134" s="174"/>
      <c r="F134" s="173"/>
      <c r="G134" s="173"/>
      <c r="H134" s="176"/>
      <c r="I134" s="177"/>
      <c r="J134" s="178"/>
      <c r="L134" s="168"/>
    </row>
    <row r="135" spans="2:14" s="168" customFormat="1" ht="24" customHeight="1">
      <c r="B135" s="179" t="s">
        <v>13</v>
      </c>
      <c r="C135" s="448" t="s">
        <v>33</v>
      </c>
      <c r="D135" s="449"/>
      <c r="E135" s="181" t="s">
        <v>16</v>
      </c>
      <c r="F135" s="182" t="s">
        <v>17</v>
      </c>
      <c r="G135" s="182" t="s">
        <v>8</v>
      </c>
      <c r="H135" s="183" t="s">
        <v>18</v>
      </c>
      <c r="I135" s="448" t="s">
        <v>19</v>
      </c>
      <c r="J135" s="449"/>
      <c r="L135" s="170"/>
      <c r="M135" s="170"/>
    </row>
    <row r="136" spans="2:14" ht="15" customHeight="1">
      <c r="B136" s="229" t="s">
        <v>361</v>
      </c>
      <c r="C136" s="227"/>
      <c r="D136" s="227"/>
      <c r="E136" s="185"/>
      <c r="F136" s="154"/>
      <c r="G136" s="186"/>
      <c r="H136" s="187"/>
      <c r="I136" s="196"/>
      <c r="J136" s="208"/>
      <c r="L136" s="168">
        <v>1</v>
      </c>
      <c r="M136" s="168"/>
    </row>
    <row r="137" spans="2:14" ht="15" customHeight="1">
      <c r="B137" s="157"/>
      <c r="C137" s="228"/>
      <c r="D137" s="163"/>
      <c r="E137" s="160"/>
      <c r="F137" s="191"/>
      <c r="G137" s="192"/>
      <c r="H137" s="193"/>
      <c r="I137" s="198"/>
      <c r="J137" s="209"/>
      <c r="L137" s="168">
        <v>2</v>
      </c>
      <c r="M137" s="168"/>
    </row>
    <row r="138" spans="2:14" ht="15" customHeight="1">
      <c r="B138" s="229"/>
      <c r="C138" s="227" t="s">
        <v>54</v>
      </c>
      <c r="D138" s="227" t="s">
        <v>207</v>
      </c>
      <c r="E138" s="185"/>
      <c r="F138" s="156"/>
      <c r="G138" s="186"/>
      <c r="H138" s="187"/>
      <c r="I138" s="196"/>
      <c r="J138" s="208"/>
      <c r="L138" s="168">
        <v>3</v>
      </c>
      <c r="M138" s="168"/>
    </row>
    <row r="139" spans="2:14" s="171" customFormat="1" ht="15" customHeight="1">
      <c r="B139" s="229"/>
      <c r="C139" s="228" t="s">
        <v>55</v>
      </c>
      <c r="D139" s="163" t="s">
        <v>268</v>
      </c>
      <c r="E139" s="160">
        <v>1</v>
      </c>
      <c r="F139" s="161" t="s">
        <v>14</v>
      </c>
      <c r="G139" s="192"/>
      <c r="H139" s="193"/>
      <c r="I139" s="198"/>
      <c r="J139" s="209"/>
      <c r="K139" s="166"/>
      <c r="L139" s="168">
        <v>4</v>
      </c>
      <c r="M139" s="168"/>
      <c r="N139" s="166"/>
    </row>
    <row r="140" spans="2:14" ht="15" customHeight="1">
      <c r="B140" s="210"/>
      <c r="C140" s="227" t="s">
        <v>211</v>
      </c>
      <c r="D140" s="227" t="s">
        <v>207</v>
      </c>
      <c r="E140" s="185"/>
      <c r="F140" s="156"/>
      <c r="G140" s="186"/>
      <c r="H140" s="187"/>
      <c r="I140" s="196"/>
      <c r="J140" s="208"/>
      <c r="L140" s="168">
        <v>5</v>
      </c>
      <c r="M140" s="168"/>
    </row>
    <row r="141" spans="2:14" ht="15" customHeight="1">
      <c r="B141" s="229"/>
      <c r="C141" s="228" t="s">
        <v>212</v>
      </c>
      <c r="D141" s="228"/>
      <c r="E141" s="160">
        <v>1</v>
      </c>
      <c r="F141" s="161" t="s">
        <v>14</v>
      </c>
      <c r="G141" s="192"/>
      <c r="H141" s="193"/>
      <c r="I141" s="198"/>
      <c r="J141" s="209"/>
      <c r="L141" s="168">
        <v>6</v>
      </c>
      <c r="M141" s="168"/>
    </row>
    <row r="142" spans="2:14" s="171" customFormat="1" ht="15" customHeight="1">
      <c r="B142" s="156"/>
      <c r="C142" s="227" t="s">
        <v>208</v>
      </c>
      <c r="D142" s="227" t="s">
        <v>207</v>
      </c>
      <c r="E142" s="185"/>
      <c r="F142" s="156"/>
      <c r="G142" s="186"/>
      <c r="H142" s="187"/>
      <c r="I142" s="196"/>
      <c r="J142" s="208"/>
      <c r="K142" s="166"/>
      <c r="L142" s="168">
        <v>7</v>
      </c>
      <c r="M142" s="168"/>
      <c r="N142" s="166"/>
    </row>
    <row r="143" spans="2:14" s="171" customFormat="1" ht="15" customHeight="1">
      <c r="B143" s="157"/>
      <c r="C143" s="228" t="s">
        <v>55</v>
      </c>
      <c r="D143" s="228"/>
      <c r="E143" s="160">
        <v>1</v>
      </c>
      <c r="F143" s="161" t="s">
        <v>14</v>
      </c>
      <c r="G143" s="192"/>
      <c r="H143" s="193"/>
      <c r="I143" s="198"/>
      <c r="J143" s="209"/>
      <c r="K143" s="166"/>
      <c r="L143" s="168">
        <v>8</v>
      </c>
      <c r="M143" s="168"/>
      <c r="N143" s="166"/>
    </row>
    <row r="144" spans="2:14" s="171" customFormat="1" ht="15" customHeight="1">
      <c r="B144" s="229"/>
      <c r="C144" s="227" t="s">
        <v>209</v>
      </c>
      <c r="D144" s="227" t="s">
        <v>207</v>
      </c>
      <c r="E144" s="185"/>
      <c r="F144" s="156"/>
      <c r="G144" s="186"/>
      <c r="H144" s="187"/>
      <c r="I144" s="196"/>
      <c r="J144" s="208"/>
      <c r="K144" s="166"/>
      <c r="L144" s="168">
        <v>9</v>
      </c>
      <c r="M144" s="168"/>
      <c r="N144" s="166"/>
    </row>
    <row r="145" spans="2:14" s="171" customFormat="1" ht="15" customHeight="1">
      <c r="B145" s="229"/>
      <c r="C145" s="228" t="s">
        <v>269</v>
      </c>
      <c r="D145" s="228"/>
      <c r="E145" s="160">
        <v>1</v>
      </c>
      <c r="F145" s="161" t="s">
        <v>14</v>
      </c>
      <c r="G145" s="192"/>
      <c r="H145" s="193"/>
      <c r="I145" s="198"/>
      <c r="J145" s="209"/>
      <c r="K145" s="166"/>
      <c r="L145" s="168">
        <v>10</v>
      </c>
      <c r="M145" s="168"/>
      <c r="N145" s="166"/>
    </row>
    <row r="146" spans="2:14" s="171" customFormat="1" ht="15" customHeight="1">
      <c r="B146" s="210"/>
      <c r="C146" s="227" t="s">
        <v>270</v>
      </c>
      <c r="D146" s="227" t="s">
        <v>207</v>
      </c>
      <c r="E146" s="185"/>
      <c r="F146" s="156"/>
      <c r="G146" s="186"/>
      <c r="H146" s="187"/>
      <c r="I146" s="196"/>
      <c r="J146" s="208"/>
      <c r="K146" s="166"/>
      <c r="L146" s="168">
        <v>11</v>
      </c>
      <c r="M146" s="168"/>
      <c r="N146" s="166"/>
    </row>
    <row r="147" spans="2:14" s="171" customFormat="1" ht="15" customHeight="1">
      <c r="B147" s="162"/>
      <c r="C147" s="228" t="s">
        <v>269</v>
      </c>
      <c r="D147" s="228"/>
      <c r="E147" s="160">
        <v>1</v>
      </c>
      <c r="F147" s="161" t="s">
        <v>14</v>
      </c>
      <c r="G147" s="192"/>
      <c r="H147" s="193"/>
      <c r="I147" s="198"/>
      <c r="J147" s="209"/>
      <c r="K147" s="166"/>
      <c r="L147" s="168">
        <v>12</v>
      </c>
      <c r="M147" s="168"/>
      <c r="N147" s="166"/>
    </row>
    <row r="148" spans="2:14" s="171" customFormat="1" ht="15" customHeight="1">
      <c r="B148" s="156"/>
      <c r="C148" s="227" t="s">
        <v>210</v>
      </c>
      <c r="D148" s="227" t="s">
        <v>207</v>
      </c>
      <c r="E148" s="185"/>
      <c r="F148" s="154"/>
      <c r="G148" s="186"/>
      <c r="H148" s="187"/>
      <c r="I148" s="196"/>
      <c r="J148" s="208"/>
      <c r="K148" s="166"/>
      <c r="L148" s="168">
        <v>13</v>
      </c>
      <c r="M148" s="168"/>
      <c r="N148" s="166"/>
    </row>
    <row r="149" spans="2:14" s="171" customFormat="1" ht="15" customHeight="1">
      <c r="B149" s="157"/>
      <c r="C149" s="228" t="s">
        <v>55</v>
      </c>
      <c r="D149" s="228"/>
      <c r="E149" s="160">
        <v>1</v>
      </c>
      <c r="F149" s="191" t="s">
        <v>26</v>
      </c>
      <c r="G149" s="192"/>
      <c r="H149" s="193"/>
      <c r="I149" s="198"/>
      <c r="J149" s="209"/>
      <c r="K149" s="166"/>
      <c r="L149" s="168">
        <v>14</v>
      </c>
      <c r="M149" s="168"/>
      <c r="N149" s="166"/>
    </row>
    <row r="150" spans="2:14" s="171" customFormat="1" ht="15" customHeight="1">
      <c r="B150" s="210"/>
      <c r="C150" s="156" t="s">
        <v>23</v>
      </c>
      <c r="D150" s="230"/>
      <c r="E150" s="185"/>
      <c r="F150" s="154"/>
      <c r="G150" s="156"/>
      <c r="H150" s="187"/>
      <c r="I150" s="188"/>
      <c r="J150" s="211"/>
      <c r="K150" s="166"/>
      <c r="L150" s="168">
        <v>15</v>
      </c>
      <c r="M150" s="168"/>
      <c r="N150" s="166"/>
    </row>
    <row r="151" spans="2:14" s="171" customFormat="1" ht="15" customHeight="1">
      <c r="B151" s="162"/>
      <c r="C151" s="157"/>
      <c r="D151" s="228"/>
      <c r="E151" s="160"/>
      <c r="F151" s="191"/>
      <c r="G151" s="191"/>
      <c r="H151" s="193"/>
      <c r="I151" s="198"/>
      <c r="J151" s="213"/>
      <c r="K151" s="166"/>
      <c r="L151" s="168">
        <v>16</v>
      </c>
      <c r="M151" s="168"/>
      <c r="N151" s="166"/>
    </row>
    <row r="152" spans="2:14" s="171" customFormat="1" ht="15" customHeight="1">
      <c r="B152" s="200"/>
      <c r="C152" s="227"/>
      <c r="D152" s="227"/>
      <c r="E152" s="185"/>
      <c r="F152" s="154"/>
      <c r="G152" s="186"/>
      <c r="H152" s="187"/>
      <c r="I152" s="196"/>
      <c r="J152" s="208"/>
      <c r="K152" s="166"/>
      <c r="L152" s="168">
        <v>17</v>
      </c>
      <c r="M152" s="168"/>
      <c r="N152" s="166"/>
    </row>
    <row r="153" spans="2:14" s="171" customFormat="1" ht="15" customHeight="1">
      <c r="B153" s="200"/>
      <c r="C153" s="228"/>
      <c r="D153" s="228"/>
      <c r="E153" s="160"/>
      <c r="F153" s="191"/>
      <c r="G153" s="192"/>
      <c r="H153" s="193"/>
      <c r="I153" s="198"/>
      <c r="J153" s="209"/>
      <c r="K153" s="166"/>
      <c r="L153" s="168">
        <v>18</v>
      </c>
      <c r="M153" s="168"/>
      <c r="N153" s="166"/>
    </row>
    <row r="154" spans="2:14" s="171" customFormat="1" ht="15" customHeight="1">
      <c r="B154" s="154"/>
      <c r="C154" s="227"/>
      <c r="D154" s="227"/>
      <c r="E154" s="185"/>
      <c r="F154" s="154"/>
      <c r="G154" s="186"/>
      <c r="H154" s="187"/>
      <c r="I154" s="196"/>
      <c r="J154" s="208"/>
      <c r="K154" s="166"/>
      <c r="L154" s="168">
        <v>19</v>
      </c>
      <c r="M154" s="168"/>
      <c r="N154" s="166"/>
    </row>
    <row r="155" spans="2:14" s="171" customFormat="1" ht="15" customHeight="1">
      <c r="B155" s="231"/>
      <c r="C155" s="228"/>
      <c r="D155" s="228"/>
      <c r="E155" s="160"/>
      <c r="F155" s="191"/>
      <c r="G155" s="192"/>
      <c r="H155" s="193"/>
      <c r="I155" s="198"/>
      <c r="J155" s="209"/>
      <c r="K155" s="166"/>
      <c r="L155" s="168">
        <v>20</v>
      </c>
      <c r="M155" s="168"/>
      <c r="N155" s="166"/>
    </row>
    <row r="156" spans="2:14" s="171" customFormat="1" ht="15" customHeight="1">
      <c r="B156" s="200"/>
      <c r="C156" s="227"/>
      <c r="D156" s="227"/>
      <c r="E156" s="185"/>
      <c r="F156" s="154"/>
      <c r="G156" s="199"/>
      <c r="H156" s="187"/>
      <c r="I156" s="188"/>
      <c r="J156" s="208"/>
      <c r="K156" s="166"/>
      <c r="L156" s="168">
        <v>21</v>
      </c>
      <c r="M156" s="168"/>
      <c r="N156" s="166"/>
    </row>
    <row r="157" spans="2:14" s="171" customFormat="1" ht="15" customHeight="1">
      <c r="B157" s="200"/>
      <c r="C157" s="228"/>
      <c r="D157" s="228"/>
      <c r="E157" s="160"/>
      <c r="F157" s="191"/>
      <c r="G157" s="192"/>
      <c r="H157" s="193"/>
      <c r="I157" s="198"/>
      <c r="J157" s="209"/>
      <c r="K157" s="166"/>
      <c r="L157" s="168">
        <v>22</v>
      </c>
      <c r="M157" s="168"/>
      <c r="N157" s="166"/>
    </row>
    <row r="158" spans="2:14" s="171" customFormat="1" ht="15" customHeight="1">
      <c r="B158" s="210"/>
      <c r="C158" s="227"/>
      <c r="D158" s="227"/>
      <c r="E158" s="185"/>
      <c r="F158" s="154"/>
      <c r="G158" s="217"/>
      <c r="H158" s="203"/>
      <c r="I158" s="206"/>
      <c r="J158" s="221"/>
      <c r="K158" s="166"/>
      <c r="L158" s="168">
        <v>23</v>
      </c>
      <c r="M158" s="168"/>
      <c r="N158" s="166"/>
    </row>
    <row r="159" spans="2:14" s="171" customFormat="1" ht="15" customHeight="1">
      <c r="B159" s="162"/>
      <c r="C159" s="228"/>
      <c r="D159" s="228"/>
      <c r="E159" s="160"/>
      <c r="F159" s="191"/>
      <c r="G159" s="217"/>
      <c r="H159" s="203"/>
      <c r="I159" s="206"/>
      <c r="J159" s="213"/>
      <c r="K159" s="166"/>
      <c r="L159" s="168">
        <v>24</v>
      </c>
      <c r="M159" s="168"/>
      <c r="N159" s="166"/>
    </row>
    <row r="160" spans="2:14" s="171" customFormat="1" ht="15" customHeight="1">
      <c r="B160" s="229"/>
      <c r="C160" s="227"/>
      <c r="D160" s="227"/>
      <c r="E160" s="185"/>
      <c r="F160" s="154"/>
      <c r="G160" s="154"/>
      <c r="H160" s="187"/>
      <c r="I160" s="232"/>
      <c r="J160" s="221"/>
      <c r="K160" s="166"/>
      <c r="L160" s="168">
        <v>25</v>
      </c>
      <c r="M160" s="168"/>
      <c r="N160" s="166"/>
    </row>
    <row r="161" spans="2:14" s="171" customFormat="1" ht="15" customHeight="1">
      <c r="B161" s="229"/>
      <c r="C161" s="228"/>
      <c r="D161" s="228"/>
      <c r="E161" s="160"/>
      <c r="F161" s="191"/>
      <c r="G161" s="191"/>
      <c r="H161" s="193"/>
      <c r="I161" s="198"/>
      <c r="J161" s="213"/>
      <c r="K161" s="166"/>
      <c r="L161" s="168">
        <v>26</v>
      </c>
      <c r="M161" s="168"/>
      <c r="N161" s="166"/>
    </row>
    <row r="162" spans="2:14" s="171" customFormat="1" ht="15" customHeight="1">
      <c r="B162" s="210"/>
      <c r="C162" s="227"/>
      <c r="D162" s="227"/>
      <c r="E162" s="185"/>
      <c r="F162" s="154"/>
      <c r="G162" s="154"/>
      <c r="H162" s="187"/>
      <c r="I162" s="188"/>
      <c r="J162" s="211"/>
      <c r="K162" s="166"/>
      <c r="L162" s="168">
        <v>27</v>
      </c>
      <c r="M162" s="168"/>
      <c r="N162" s="166"/>
    </row>
    <row r="163" spans="2:14" s="171" customFormat="1" ht="15" customHeight="1">
      <c r="B163" s="229"/>
      <c r="C163" s="228"/>
      <c r="D163" s="228"/>
      <c r="E163" s="160"/>
      <c r="F163" s="191"/>
      <c r="G163" s="191"/>
      <c r="H163" s="193"/>
      <c r="I163" s="198"/>
      <c r="J163" s="213"/>
      <c r="K163" s="166"/>
      <c r="L163" s="168">
        <v>28</v>
      </c>
      <c r="M163" s="168"/>
      <c r="N163" s="166"/>
    </row>
    <row r="164" spans="2:14" s="171" customFormat="1" ht="17.25" customHeight="1">
      <c r="B164" s="156"/>
      <c r="C164" s="227"/>
      <c r="D164" s="227"/>
      <c r="E164" s="185"/>
      <c r="F164" s="154"/>
      <c r="G164" s="154"/>
      <c r="H164" s="187"/>
      <c r="I164" s="188"/>
      <c r="J164" s="211"/>
      <c r="K164" s="166"/>
      <c r="L164" s="168">
        <v>29</v>
      </c>
      <c r="M164" s="168"/>
      <c r="N164" s="166"/>
    </row>
    <row r="165" spans="2:14" s="171" customFormat="1" ht="17.25" customHeight="1">
      <c r="B165" s="157"/>
      <c r="C165" s="228"/>
      <c r="D165" s="228"/>
      <c r="E165" s="160"/>
      <c r="F165" s="191"/>
      <c r="G165" s="191"/>
      <c r="H165" s="193"/>
      <c r="I165" s="198"/>
      <c r="J165" s="213"/>
      <c r="K165" s="166"/>
      <c r="L165" s="168">
        <v>30</v>
      </c>
      <c r="M165" s="168"/>
      <c r="N165" s="166"/>
    </row>
    <row r="166" spans="2:14" ht="21" customHeight="1">
      <c r="B166" s="166" t="s">
        <v>4</v>
      </c>
      <c r="G166" s="168"/>
    </row>
    <row r="167" spans="2:14" ht="25.5" customHeight="1">
      <c r="B167" s="172" t="s">
        <v>10</v>
      </c>
      <c r="C167" s="173" t="s">
        <v>477</v>
      </c>
      <c r="D167" s="173"/>
      <c r="E167" s="174"/>
      <c r="F167" s="173"/>
      <c r="G167" s="173"/>
      <c r="H167" s="176"/>
      <c r="I167" s="177"/>
      <c r="J167" s="178"/>
    </row>
    <row r="168" spans="2:14" s="168" customFormat="1" ht="24" customHeight="1">
      <c r="B168" s="179" t="s">
        <v>13</v>
      </c>
      <c r="C168" s="448" t="s">
        <v>33</v>
      </c>
      <c r="D168" s="449"/>
      <c r="E168" s="181" t="s">
        <v>16</v>
      </c>
      <c r="F168" s="182" t="s">
        <v>17</v>
      </c>
      <c r="G168" s="182" t="s">
        <v>8</v>
      </c>
      <c r="H168" s="183" t="s">
        <v>18</v>
      </c>
      <c r="I168" s="448" t="s">
        <v>19</v>
      </c>
      <c r="J168" s="449"/>
      <c r="L168" s="170"/>
      <c r="M168" s="170"/>
    </row>
    <row r="169" spans="2:14" ht="15" customHeight="1">
      <c r="B169" s="154" t="s">
        <v>216</v>
      </c>
      <c r="C169" s="152"/>
      <c r="D169" s="152"/>
      <c r="E169" s="185"/>
      <c r="F169" s="154"/>
      <c r="G169" s="199"/>
      <c r="H169" s="187"/>
      <c r="I169" s="196"/>
      <c r="J169" s="208"/>
      <c r="L169" s="168">
        <v>1</v>
      </c>
      <c r="M169" s="190"/>
    </row>
    <row r="170" spans="2:14" ht="15" customHeight="1">
      <c r="B170" s="157" t="s">
        <v>480</v>
      </c>
      <c r="C170" s="231"/>
      <c r="D170" s="231"/>
      <c r="E170" s="160"/>
      <c r="F170" s="191"/>
      <c r="G170" s="192"/>
      <c r="H170" s="193"/>
      <c r="I170" s="198"/>
      <c r="J170" s="209"/>
      <c r="L170" s="168">
        <v>2</v>
      </c>
      <c r="M170" s="190"/>
    </row>
    <row r="171" spans="2:14" ht="15" customHeight="1">
      <c r="B171" s="154"/>
      <c r="C171" s="152" t="s">
        <v>56</v>
      </c>
      <c r="D171" s="152" t="s">
        <v>272</v>
      </c>
      <c r="E171" s="185"/>
      <c r="F171" s="154"/>
      <c r="G171" s="199"/>
      <c r="H171" s="187"/>
      <c r="I171" s="196"/>
      <c r="J171" s="208"/>
      <c r="L171" s="168">
        <v>3</v>
      </c>
      <c r="M171" s="190"/>
    </row>
    <row r="172" spans="2:14" ht="15" customHeight="1">
      <c r="B172" s="157"/>
      <c r="C172" s="231"/>
      <c r="D172" s="231" t="s">
        <v>129</v>
      </c>
      <c r="E172" s="160">
        <v>1</v>
      </c>
      <c r="F172" s="191" t="s">
        <v>29</v>
      </c>
      <c r="G172" s="192"/>
      <c r="H172" s="193"/>
      <c r="I172" s="198"/>
      <c r="J172" s="209"/>
      <c r="L172" s="168">
        <v>4</v>
      </c>
      <c r="M172" s="190"/>
    </row>
    <row r="173" spans="2:14" ht="15" customHeight="1">
      <c r="B173" s="210"/>
      <c r="C173" s="154" t="s">
        <v>57</v>
      </c>
      <c r="D173" s="154"/>
      <c r="E173" s="185"/>
      <c r="F173" s="154"/>
      <c r="G173" s="154"/>
      <c r="H173" s="172"/>
      <c r="I173" s="233"/>
      <c r="J173" s="208"/>
      <c r="L173" s="168">
        <v>5</v>
      </c>
      <c r="M173" s="190"/>
    </row>
    <row r="174" spans="2:14" ht="15" customHeight="1">
      <c r="B174" s="162"/>
      <c r="C174" s="231"/>
      <c r="D174" s="231"/>
      <c r="E174" s="160">
        <v>1</v>
      </c>
      <c r="F174" s="191" t="s">
        <v>2</v>
      </c>
      <c r="G174" s="191"/>
      <c r="H174" s="234"/>
      <c r="I174" s="235"/>
      <c r="J174" s="209"/>
      <c r="L174" s="168">
        <v>6</v>
      </c>
      <c r="M174" s="190"/>
    </row>
    <row r="175" spans="2:14" s="171" customFormat="1" ht="15" customHeight="1">
      <c r="B175" s="154"/>
      <c r="C175" s="152"/>
      <c r="D175" s="152"/>
      <c r="E175" s="185"/>
      <c r="F175" s="154"/>
      <c r="G175" s="202"/>
      <c r="H175" s="172"/>
      <c r="I175" s="236"/>
      <c r="J175" s="218"/>
      <c r="K175" s="166"/>
      <c r="L175" s="168">
        <v>7</v>
      </c>
      <c r="M175" s="190"/>
      <c r="N175" s="166"/>
    </row>
    <row r="176" spans="2:14" s="171" customFormat="1" ht="15" customHeight="1">
      <c r="B176" s="157" t="s">
        <v>484</v>
      </c>
      <c r="C176" s="231"/>
      <c r="D176" s="231"/>
      <c r="E176" s="160"/>
      <c r="F176" s="191"/>
      <c r="G176" s="217"/>
      <c r="H176" s="200"/>
      <c r="I176" s="236"/>
      <c r="J176" s="218"/>
      <c r="K176" s="166"/>
      <c r="L176" s="168">
        <v>8</v>
      </c>
      <c r="M176" s="190"/>
      <c r="N176" s="166"/>
    </row>
    <row r="177" spans="2:14" s="171" customFormat="1" ht="15" customHeight="1">
      <c r="B177" s="154"/>
      <c r="C177" s="152" t="s">
        <v>56</v>
      </c>
      <c r="D177" s="152" t="s">
        <v>272</v>
      </c>
      <c r="E177" s="185"/>
      <c r="F177" s="154"/>
      <c r="G177" s="154"/>
      <c r="H177" s="233"/>
      <c r="I177" s="233"/>
      <c r="J177" s="237"/>
      <c r="K177" s="166"/>
      <c r="L177" s="168">
        <v>9</v>
      </c>
      <c r="M177" s="190"/>
      <c r="N177" s="166"/>
    </row>
    <row r="178" spans="2:14" s="171" customFormat="1" ht="15" customHeight="1">
      <c r="B178" s="157"/>
      <c r="C178" s="231"/>
      <c r="D178" s="231" t="s">
        <v>129</v>
      </c>
      <c r="E178" s="160">
        <v>1</v>
      </c>
      <c r="F178" s="191" t="s">
        <v>29</v>
      </c>
      <c r="G178" s="191"/>
      <c r="H178" s="235"/>
      <c r="I178" s="235"/>
      <c r="J178" s="238"/>
      <c r="K178" s="166"/>
      <c r="L178" s="168">
        <v>10</v>
      </c>
      <c r="M178" s="190"/>
      <c r="N178" s="166"/>
    </row>
    <row r="179" spans="2:14" s="171" customFormat="1" ht="15" customHeight="1">
      <c r="B179" s="210"/>
      <c r="C179" s="154" t="s">
        <v>57</v>
      </c>
      <c r="D179" s="154"/>
      <c r="E179" s="185"/>
      <c r="F179" s="154"/>
      <c r="G179" s="154"/>
      <c r="H179" s="187"/>
      <c r="I179" s="188"/>
      <c r="J179" s="211"/>
      <c r="K179" s="166"/>
      <c r="L179" s="168">
        <v>11</v>
      </c>
      <c r="M179" s="190"/>
      <c r="N179" s="166"/>
    </row>
    <row r="180" spans="2:14" s="171" customFormat="1" ht="15" customHeight="1">
      <c r="B180" s="162"/>
      <c r="C180" s="231"/>
      <c r="D180" s="231"/>
      <c r="E180" s="160">
        <v>1</v>
      </c>
      <c r="F180" s="191" t="s">
        <v>2</v>
      </c>
      <c r="G180" s="191"/>
      <c r="H180" s="193"/>
      <c r="I180" s="198"/>
      <c r="J180" s="213"/>
      <c r="K180" s="166"/>
      <c r="L180" s="168">
        <v>12</v>
      </c>
      <c r="M180" s="190"/>
      <c r="N180" s="166"/>
    </row>
    <row r="181" spans="2:14" s="171" customFormat="1" ht="15" customHeight="1">
      <c r="B181" s="154"/>
      <c r="C181" s="210" t="s">
        <v>23</v>
      </c>
      <c r="D181" s="154"/>
      <c r="E181" s="185"/>
      <c r="F181" s="154"/>
      <c r="G181" s="217"/>
      <c r="H181" s="203"/>
      <c r="I181" s="239"/>
      <c r="J181" s="221"/>
      <c r="K181" s="166"/>
      <c r="L181" s="168">
        <v>13</v>
      </c>
      <c r="M181" s="190"/>
      <c r="N181" s="166"/>
    </row>
    <row r="182" spans="2:14" s="171" customFormat="1" ht="15" customHeight="1">
      <c r="B182" s="231"/>
      <c r="C182" s="162"/>
      <c r="D182" s="231"/>
      <c r="E182" s="160"/>
      <c r="F182" s="191"/>
      <c r="G182" s="217"/>
      <c r="H182" s="203"/>
      <c r="I182" s="239"/>
      <c r="J182" s="221"/>
      <c r="K182" s="166"/>
      <c r="L182" s="168">
        <v>14</v>
      </c>
      <c r="M182" s="190"/>
      <c r="N182" s="166"/>
    </row>
    <row r="183" spans="2:14" s="171" customFormat="1" ht="15" customHeight="1">
      <c r="B183" s="210"/>
      <c r="C183" s="154"/>
      <c r="D183" s="154"/>
      <c r="E183" s="185"/>
      <c r="F183" s="154"/>
      <c r="G183" s="154"/>
      <c r="H183" s="187"/>
      <c r="I183" s="188"/>
      <c r="J183" s="211"/>
      <c r="K183" s="166"/>
      <c r="L183" s="168">
        <v>15</v>
      </c>
      <c r="M183" s="190"/>
      <c r="N183" s="166"/>
    </row>
    <row r="184" spans="2:14" s="171" customFormat="1" ht="15" customHeight="1">
      <c r="B184" s="162"/>
      <c r="C184" s="231"/>
      <c r="D184" s="231"/>
      <c r="E184" s="160"/>
      <c r="F184" s="191"/>
      <c r="G184" s="191"/>
      <c r="H184" s="193"/>
      <c r="I184" s="198"/>
      <c r="J184" s="213"/>
      <c r="K184" s="166"/>
      <c r="L184" s="168">
        <v>16</v>
      </c>
      <c r="M184" s="190"/>
      <c r="N184" s="166"/>
    </row>
    <row r="185" spans="2:14" s="171" customFormat="1" ht="15" customHeight="1">
      <c r="B185" s="154"/>
      <c r="C185" s="210"/>
      <c r="D185" s="154"/>
      <c r="E185" s="185"/>
      <c r="F185" s="154"/>
      <c r="G185" s="154"/>
      <c r="H185" s="187"/>
      <c r="I185" s="188"/>
      <c r="J185" s="211"/>
      <c r="K185" s="166"/>
      <c r="L185" s="168">
        <v>17</v>
      </c>
      <c r="M185" s="190"/>
      <c r="N185" s="166"/>
    </row>
    <row r="186" spans="2:14" s="171" customFormat="1" ht="15" customHeight="1">
      <c r="B186" s="231"/>
      <c r="C186" s="162"/>
      <c r="D186" s="231"/>
      <c r="E186" s="160"/>
      <c r="F186" s="191"/>
      <c r="G186" s="191"/>
      <c r="H186" s="193"/>
      <c r="I186" s="198"/>
      <c r="J186" s="213"/>
      <c r="K186" s="166"/>
      <c r="L186" s="168">
        <v>18</v>
      </c>
      <c r="M186" s="190"/>
      <c r="N186" s="166"/>
    </row>
    <row r="187" spans="2:14" s="171" customFormat="1" ht="15" customHeight="1">
      <c r="B187" s="200"/>
      <c r="C187" s="195"/>
      <c r="D187" s="195"/>
      <c r="E187" s="201"/>
      <c r="F187" s="217"/>
      <c r="G187" s="217"/>
      <c r="H187" s="203"/>
      <c r="I187" s="206"/>
      <c r="J187" s="221"/>
      <c r="K187" s="166"/>
      <c r="L187" s="168">
        <v>19</v>
      </c>
      <c r="M187" s="190"/>
      <c r="N187" s="166"/>
    </row>
    <row r="188" spans="2:14" s="171" customFormat="1" ht="15" customHeight="1">
      <c r="B188" s="200"/>
      <c r="C188" s="195"/>
      <c r="D188" s="195"/>
      <c r="E188" s="201"/>
      <c r="F188" s="217"/>
      <c r="G188" s="217"/>
      <c r="H188" s="203"/>
      <c r="I188" s="206"/>
      <c r="J188" s="221"/>
      <c r="K188" s="166"/>
      <c r="L188" s="168">
        <v>20</v>
      </c>
      <c r="M188" s="190"/>
      <c r="N188" s="166"/>
    </row>
    <row r="189" spans="2:14" s="171" customFormat="1" ht="15" customHeight="1">
      <c r="B189" s="172"/>
      <c r="C189" s="154"/>
      <c r="D189" s="154"/>
      <c r="E189" s="185"/>
      <c r="F189" s="154"/>
      <c r="G189" s="154"/>
      <c r="H189" s="187"/>
      <c r="I189" s="188"/>
      <c r="J189" s="211"/>
      <c r="K189" s="166"/>
      <c r="L189" s="168">
        <v>21</v>
      </c>
      <c r="M189" s="190"/>
      <c r="N189" s="166"/>
    </row>
    <row r="190" spans="2:14" s="171" customFormat="1" ht="15" customHeight="1">
      <c r="B190" s="162"/>
      <c r="C190" s="163"/>
      <c r="D190" s="163"/>
      <c r="E190" s="160"/>
      <c r="F190" s="191"/>
      <c r="G190" s="191"/>
      <c r="H190" s="193"/>
      <c r="I190" s="198"/>
      <c r="J190" s="213"/>
      <c r="K190" s="166"/>
      <c r="L190" s="168">
        <v>22</v>
      </c>
      <c r="M190" s="190"/>
      <c r="N190" s="166"/>
    </row>
    <row r="191" spans="2:14" s="171" customFormat="1" ht="15" customHeight="1">
      <c r="B191" s="172"/>
      <c r="C191" s="154"/>
      <c r="D191" s="154"/>
      <c r="E191" s="185"/>
      <c r="F191" s="154"/>
      <c r="G191" s="154"/>
      <c r="H191" s="187"/>
      <c r="I191" s="188"/>
      <c r="J191" s="211"/>
      <c r="K191" s="166"/>
      <c r="L191" s="168">
        <v>23</v>
      </c>
      <c r="M191" s="190"/>
      <c r="N191" s="166"/>
    </row>
    <row r="192" spans="2:14" s="171" customFormat="1" ht="15" customHeight="1">
      <c r="B192" s="162"/>
      <c r="C192" s="163"/>
      <c r="D192" s="163"/>
      <c r="E192" s="160"/>
      <c r="F192" s="191"/>
      <c r="G192" s="191"/>
      <c r="H192" s="193"/>
      <c r="I192" s="198"/>
      <c r="J192" s="213"/>
      <c r="K192" s="166"/>
      <c r="L192" s="168">
        <v>24</v>
      </c>
      <c r="M192" s="190"/>
      <c r="N192" s="166"/>
    </row>
    <row r="193" spans="2:14" s="171" customFormat="1" ht="15" customHeight="1">
      <c r="B193" s="172"/>
      <c r="C193" s="154"/>
      <c r="D193" s="154"/>
      <c r="E193" s="185"/>
      <c r="F193" s="154"/>
      <c r="G193" s="154"/>
      <c r="H193" s="187"/>
      <c r="I193" s="232"/>
      <c r="J193" s="211"/>
      <c r="K193" s="166"/>
      <c r="L193" s="168">
        <v>25</v>
      </c>
      <c r="M193" s="190"/>
      <c r="N193" s="166"/>
    </row>
    <row r="194" spans="2:14" s="171" customFormat="1" ht="15" customHeight="1">
      <c r="B194" s="162"/>
      <c r="C194" s="163"/>
      <c r="D194" s="163"/>
      <c r="E194" s="160"/>
      <c r="F194" s="191"/>
      <c r="G194" s="191"/>
      <c r="H194" s="193"/>
      <c r="I194" s="198"/>
      <c r="J194" s="213"/>
      <c r="K194" s="166"/>
      <c r="L194" s="168">
        <v>26</v>
      </c>
      <c r="M194" s="190"/>
      <c r="N194" s="166"/>
    </row>
    <row r="195" spans="2:14" s="171" customFormat="1" ht="15" customHeight="1">
      <c r="B195" s="172"/>
      <c r="C195" s="154"/>
      <c r="D195" s="154"/>
      <c r="E195" s="185"/>
      <c r="F195" s="154"/>
      <c r="G195" s="154"/>
      <c r="H195" s="187"/>
      <c r="I195" s="206"/>
      <c r="J195" s="211"/>
      <c r="K195" s="166"/>
      <c r="L195" s="168">
        <v>27</v>
      </c>
      <c r="M195" s="190"/>
      <c r="N195" s="166"/>
    </row>
    <row r="196" spans="2:14" s="171" customFormat="1" ht="15" customHeight="1">
      <c r="B196" s="162"/>
      <c r="C196" s="163"/>
      <c r="D196" s="163"/>
      <c r="E196" s="160"/>
      <c r="F196" s="191"/>
      <c r="G196" s="191"/>
      <c r="H196" s="193"/>
      <c r="I196" s="198"/>
      <c r="J196" s="213"/>
      <c r="K196" s="166"/>
      <c r="L196" s="168">
        <v>28</v>
      </c>
      <c r="M196" s="190"/>
      <c r="N196" s="166"/>
    </row>
    <row r="197" spans="2:14" s="171" customFormat="1" ht="17.25" customHeight="1">
      <c r="B197" s="172"/>
      <c r="C197" s="154"/>
      <c r="D197" s="154"/>
      <c r="E197" s="185"/>
      <c r="F197" s="154"/>
      <c r="G197" s="154"/>
      <c r="H197" s="187"/>
      <c r="I197" s="188"/>
      <c r="J197" s="211"/>
      <c r="K197" s="166"/>
      <c r="L197" s="168">
        <v>29</v>
      </c>
      <c r="M197" s="190"/>
      <c r="N197" s="166"/>
    </row>
    <row r="198" spans="2:14" s="171" customFormat="1" ht="17.25" customHeight="1">
      <c r="B198" s="162"/>
      <c r="C198" s="163"/>
      <c r="D198" s="163"/>
      <c r="E198" s="160"/>
      <c r="F198" s="191"/>
      <c r="G198" s="191"/>
      <c r="H198" s="193"/>
      <c r="I198" s="198"/>
      <c r="J198" s="213"/>
      <c r="K198" s="166"/>
      <c r="L198" s="168">
        <v>30</v>
      </c>
      <c r="M198" s="190"/>
      <c r="N198" s="166"/>
    </row>
    <row r="199" spans="2:14" ht="21" customHeight="1">
      <c r="B199" s="166" t="s">
        <v>4</v>
      </c>
      <c r="G199" s="168"/>
    </row>
    <row r="200" spans="2:14" ht="25.5" customHeight="1">
      <c r="B200" s="172" t="s">
        <v>10</v>
      </c>
      <c r="C200" s="173" t="s">
        <v>478</v>
      </c>
      <c r="D200" s="173"/>
      <c r="E200" s="174"/>
      <c r="F200" s="173"/>
      <c r="G200" s="173"/>
      <c r="H200" s="176"/>
      <c r="I200" s="177"/>
      <c r="J200" s="178"/>
    </row>
    <row r="201" spans="2:14" s="168" customFormat="1" ht="24" customHeight="1">
      <c r="B201" s="179" t="s">
        <v>13</v>
      </c>
      <c r="C201" s="448" t="s">
        <v>33</v>
      </c>
      <c r="D201" s="449"/>
      <c r="E201" s="181" t="s">
        <v>16</v>
      </c>
      <c r="F201" s="182" t="s">
        <v>17</v>
      </c>
      <c r="G201" s="182" t="s">
        <v>8</v>
      </c>
      <c r="H201" s="183" t="s">
        <v>18</v>
      </c>
      <c r="I201" s="448" t="s">
        <v>19</v>
      </c>
      <c r="J201" s="449"/>
      <c r="L201" s="170"/>
      <c r="M201" s="170"/>
    </row>
    <row r="202" spans="2:14" ht="15" customHeight="1">
      <c r="B202" s="154" t="s">
        <v>217</v>
      </c>
      <c r="C202" s="152"/>
      <c r="D202" s="152"/>
      <c r="E202" s="185"/>
      <c r="F202" s="154"/>
      <c r="G202" s="240"/>
      <c r="H202" s="187"/>
      <c r="I202" s="196"/>
      <c r="J202" s="208"/>
      <c r="L202" s="168">
        <v>1</v>
      </c>
      <c r="M202" s="190"/>
    </row>
    <row r="203" spans="2:14" ht="15" customHeight="1">
      <c r="B203" s="157" t="s">
        <v>480</v>
      </c>
      <c r="C203" s="231"/>
      <c r="D203" s="231"/>
      <c r="E203" s="160"/>
      <c r="F203" s="191"/>
      <c r="G203" s="241"/>
      <c r="H203" s="193"/>
      <c r="I203" s="198"/>
      <c r="J203" s="209"/>
      <c r="L203" s="168">
        <v>2</v>
      </c>
      <c r="M203" s="190"/>
    </row>
    <row r="204" spans="2:14" ht="15" customHeight="1">
      <c r="B204" s="154"/>
      <c r="C204" s="152" t="s">
        <v>56</v>
      </c>
      <c r="D204" s="152" t="s">
        <v>272</v>
      </c>
      <c r="E204" s="185"/>
      <c r="F204" s="154"/>
      <c r="G204" s="240"/>
      <c r="H204" s="187"/>
      <c r="I204" s="196"/>
      <c r="J204" s="208"/>
      <c r="L204" s="168">
        <v>3</v>
      </c>
      <c r="M204" s="190"/>
    </row>
    <row r="205" spans="2:14" ht="15" customHeight="1">
      <c r="B205" s="157"/>
      <c r="C205" s="231"/>
      <c r="D205" s="231" t="s">
        <v>129</v>
      </c>
      <c r="E205" s="160">
        <v>1</v>
      </c>
      <c r="F205" s="191" t="s">
        <v>2</v>
      </c>
      <c r="G205" s="241"/>
      <c r="H205" s="193"/>
      <c r="I205" s="198"/>
      <c r="J205" s="209"/>
      <c r="L205" s="168">
        <v>4</v>
      </c>
      <c r="M205" s="190"/>
    </row>
    <row r="206" spans="2:14" ht="15" customHeight="1">
      <c r="B206" s="210"/>
      <c r="C206" s="154" t="s">
        <v>57</v>
      </c>
      <c r="D206" s="154"/>
      <c r="E206" s="185"/>
      <c r="F206" s="154"/>
      <c r="G206" s="240"/>
      <c r="H206" s="187"/>
      <c r="I206" s="196"/>
      <c r="J206" s="208"/>
      <c r="L206" s="168">
        <v>5</v>
      </c>
      <c r="M206" s="190"/>
    </row>
    <row r="207" spans="2:14" ht="15" customHeight="1">
      <c r="B207" s="162"/>
      <c r="C207" s="228"/>
      <c r="D207" s="231"/>
      <c r="E207" s="160">
        <v>1</v>
      </c>
      <c r="F207" s="191" t="s">
        <v>2</v>
      </c>
      <c r="G207" s="241"/>
      <c r="H207" s="193"/>
      <c r="I207" s="198"/>
      <c r="J207" s="209"/>
      <c r="L207" s="168">
        <v>6</v>
      </c>
      <c r="M207" s="190"/>
    </row>
    <row r="208" spans="2:14" ht="15" customHeight="1">
      <c r="B208" s="210"/>
      <c r="C208" s="154" t="s">
        <v>58</v>
      </c>
      <c r="D208" s="154"/>
      <c r="E208" s="185"/>
      <c r="F208" s="154"/>
      <c r="G208" s="202"/>
      <c r="H208" s="187"/>
      <c r="I208" s="206"/>
      <c r="J208" s="208"/>
      <c r="L208" s="168">
        <v>7</v>
      </c>
      <c r="M208" s="190"/>
    </row>
    <row r="209" spans="2:14" ht="15" customHeight="1">
      <c r="B209" s="157"/>
      <c r="C209" s="231"/>
      <c r="D209" s="231"/>
      <c r="E209" s="160">
        <v>1</v>
      </c>
      <c r="F209" s="191" t="s">
        <v>14</v>
      </c>
      <c r="G209" s="217"/>
      <c r="H209" s="203"/>
      <c r="I209" s="198"/>
      <c r="J209" s="218"/>
      <c r="L209" s="168">
        <v>8</v>
      </c>
      <c r="M209" s="190"/>
    </row>
    <row r="210" spans="2:14" ht="15" customHeight="1">
      <c r="B210" s="154"/>
      <c r="C210" s="152"/>
      <c r="D210" s="152"/>
      <c r="E210" s="185"/>
      <c r="F210" s="154"/>
      <c r="G210" s="154"/>
      <c r="H210" s="187"/>
      <c r="I210" s="188"/>
      <c r="J210" s="237"/>
      <c r="L210" s="168">
        <v>9</v>
      </c>
      <c r="M210" s="190"/>
    </row>
    <row r="211" spans="2:14" s="171" customFormat="1" ht="15" customHeight="1">
      <c r="B211" s="157" t="s">
        <v>484</v>
      </c>
      <c r="C211" s="231"/>
      <c r="D211" s="231"/>
      <c r="E211" s="160"/>
      <c r="F211" s="191"/>
      <c r="G211" s="191"/>
      <c r="H211" s="193"/>
      <c r="I211" s="198"/>
      <c r="J211" s="238"/>
      <c r="K211" s="166"/>
      <c r="L211" s="168">
        <v>10</v>
      </c>
      <c r="M211" s="190"/>
      <c r="N211" s="166"/>
    </row>
    <row r="212" spans="2:14" s="171" customFormat="1" ht="15" customHeight="1">
      <c r="B212" s="154"/>
      <c r="C212" s="152" t="s">
        <v>56</v>
      </c>
      <c r="D212" s="152" t="s">
        <v>272</v>
      </c>
      <c r="E212" s="185"/>
      <c r="F212" s="154"/>
      <c r="G212" s="156"/>
      <c r="H212" s="203"/>
      <c r="I212" s="239"/>
      <c r="J212" s="242"/>
      <c r="K212" s="166"/>
      <c r="L212" s="168">
        <v>11</v>
      </c>
      <c r="M212" s="190"/>
      <c r="N212" s="166"/>
    </row>
    <row r="213" spans="2:14" s="171" customFormat="1" ht="15" customHeight="1">
      <c r="B213" s="157"/>
      <c r="C213" s="231"/>
      <c r="D213" s="231" t="s">
        <v>129</v>
      </c>
      <c r="E213" s="160">
        <v>1</v>
      </c>
      <c r="F213" s="191" t="s">
        <v>2</v>
      </c>
      <c r="G213" s="191"/>
      <c r="H213" s="203"/>
      <c r="I213" s="239"/>
      <c r="J213" s="242"/>
      <c r="K213" s="166"/>
      <c r="L213" s="168">
        <v>12</v>
      </c>
      <c r="M213" s="190"/>
      <c r="N213" s="166"/>
    </row>
    <row r="214" spans="2:14" s="171" customFormat="1" ht="15" customHeight="1">
      <c r="B214" s="210"/>
      <c r="C214" s="154" t="s">
        <v>57</v>
      </c>
      <c r="D214" s="154"/>
      <c r="E214" s="185"/>
      <c r="F214" s="154"/>
      <c r="G214" s="243"/>
      <c r="H214" s="187"/>
      <c r="I214" s="188"/>
      <c r="J214" s="211"/>
      <c r="K214" s="166"/>
      <c r="L214" s="168">
        <v>13</v>
      </c>
      <c r="M214" s="190"/>
      <c r="N214" s="166"/>
    </row>
    <row r="215" spans="2:14" s="171" customFormat="1" ht="15" customHeight="1">
      <c r="B215" s="162"/>
      <c r="C215" s="228"/>
      <c r="D215" s="231"/>
      <c r="E215" s="160">
        <v>1</v>
      </c>
      <c r="F215" s="191" t="s">
        <v>2</v>
      </c>
      <c r="G215" s="191"/>
      <c r="H215" s="193"/>
      <c r="I215" s="198"/>
      <c r="J215" s="213"/>
      <c r="K215" s="166"/>
      <c r="L215" s="168">
        <v>14</v>
      </c>
      <c r="M215" s="190"/>
      <c r="N215" s="166"/>
    </row>
    <row r="216" spans="2:14" s="171" customFormat="1" ht="15" customHeight="1">
      <c r="B216" s="210"/>
      <c r="C216" s="154" t="s">
        <v>58</v>
      </c>
      <c r="D216" s="154"/>
      <c r="E216" s="185"/>
      <c r="F216" s="154"/>
      <c r="G216" s="154"/>
      <c r="H216" s="187"/>
      <c r="I216" s="188"/>
      <c r="J216" s="211"/>
      <c r="K216" s="166"/>
      <c r="L216" s="168">
        <v>15</v>
      </c>
      <c r="M216" s="190"/>
      <c r="N216" s="166"/>
    </row>
    <row r="217" spans="2:14" s="171" customFormat="1" ht="15" customHeight="1">
      <c r="B217" s="157"/>
      <c r="C217" s="231"/>
      <c r="D217" s="231"/>
      <c r="E217" s="160">
        <v>1</v>
      </c>
      <c r="F217" s="191" t="s">
        <v>14</v>
      </c>
      <c r="G217" s="191"/>
      <c r="H217" s="193"/>
      <c r="I217" s="198"/>
      <c r="J217" s="213"/>
      <c r="K217" s="166"/>
      <c r="L217" s="168">
        <v>16</v>
      </c>
      <c r="M217" s="190"/>
      <c r="N217" s="166"/>
    </row>
    <row r="218" spans="2:14" s="171" customFormat="1" ht="15" customHeight="1">
      <c r="B218" s="154"/>
      <c r="C218" s="210" t="s">
        <v>23</v>
      </c>
      <c r="D218" s="152"/>
      <c r="E218" s="185"/>
      <c r="F218" s="154"/>
      <c r="G218" s="154"/>
      <c r="H218" s="187"/>
      <c r="I218" s="232"/>
      <c r="J218" s="211"/>
      <c r="K218" s="166"/>
      <c r="L218" s="168">
        <v>17</v>
      </c>
      <c r="M218" s="190"/>
      <c r="N218" s="166"/>
    </row>
    <row r="219" spans="2:14" s="171" customFormat="1" ht="15" customHeight="1">
      <c r="B219" s="157"/>
      <c r="C219" s="157"/>
      <c r="D219" s="231"/>
      <c r="E219" s="160"/>
      <c r="F219" s="191"/>
      <c r="G219" s="191"/>
      <c r="H219" s="193"/>
      <c r="I219" s="198"/>
      <c r="J219" s="213"/>
      <c r="K219" s="166"/>
      <c r="L219" s="168">
        <v>18</v>
      </c>
      <c r="M219" s="190"/>
      <c r="N219" s="166"/>
    </row>
    <row r="220" spans="2:14" s="171" customFormat="1" ht="15" customHeight="1">
      <c r="B220" s="154"/>
      <c r="C220" s="210"/>
      <c r="D220" s="152"/>
      <c r="E220" s="185"/>
      <c r="F220" s="154"/>
      <c r="G220" s="217"/>
      <c r="H220" s="203"/>
      <c r="I220" s="206"/>
      <c r="J220" s="221"/>
      <c r="K220" s="166"/>
      <c r="L220" s="168">
        <v>19</v>
      </c>
      <c r="M220" s="190"/>
      <c r="N220" s="166"/>
    </row>
    <row r="221" spans="2:14" s="171" customFormat="1" ht="15" customHeight="1">
      <c r="B221" s="157"/>
      <c r="C221" s="157"/>
      <c r="D221" s="231"/>
      <c r="E221" s="160"/>
      <c r="F221" s="191"/>
      <c r="G221" s="217"/>
      <c r="H221" s="203"/>
      <c r="I221" s="206"/>
      <c r="J221" s="221"/>
      <c r="K221" s="166"/>
      <c r="L221" s="168">
        <v>20</v>
      </c>
      <c r="M221" s="190"/>
      <c r="N221" s="166"/>
    </row>
    <row r="222" spans="2:14" s="171" customFormat="1" ht="15" customHeight="1">
      <c r="B222" s="172"/>
      <c r="C222" s="154"/>
      <c r="D222" s="154"/>
      <c r="E222" s="185"/>
      <c r="F222" s="154"/>
      <c r="G222" s="154"/>
      <c r="H222" s="187"/>
      <c r="I222" s="188"/>
      <c r="J222" s="211"/>
      <c r="K222" s="166"/>
      <c r="L222" s="168">
        <v>21</v>
      </c>
      <c r="M222" s="190"/>
      <c r="N222" s="166"/>
    </row>
    <row r="223" spans="2:14" s="171" customFormat="1" ht="15" customHeight="1">
      <c r="B223" s="162"/>
      <c r="C223" s="163"/>
      <c r="D223" s="163"/>
      <c r="E223" s="160"/>
      <c r="F223" s="191"/>
      <c r="G223" s="191"/>
      <c r="H223" s="193"/>
      <c r="I223" s="198"/>
      <c r="J223" s="213"/>
      <c r="K223" s="166"/>
      <c r="L223" s="168">
        <v>22</v>
      </c>
      <c r="M223" s="190"/>
      <c r="N223" s="166"/>
    </row>
    <row r="224" spans="2:14" s="171" customFormat="1" ht="15" customHeight="1">
      <c r="B224" s="172"/>
      <c r="C224" s="154"/>
      <c r="D224" s="154"/>
      <c r="E224" s="185"/>
      <c r="F224" s="154"/>
      <c r="G224" s="154"/>
      <c r="H224" s="187"/>
      <c r="I224" s="188"/>
      <c r="J224" s="221"/>
      <c r="K224" s="166"/>
      <c r="L224" s="168">
        <v>23</v>
      </c>
      <c r="M224" s="190"/>
      <c r="N224" s="166"/>
    </row>
    <row r="225" spans="2:14" s="171" customFormat="1" ht="15" customHeight="1">
      <c r="B225" s="162"/>
      <c r="C225" s="163"/>
      <c r="D225" s="163"/>
      <c r="E225" s="160"/>
      <c r="F225" s="191"/>
      <c r="G225" s="191"/>
      <c r="H225" s="193"/>
      <c r="I225" s="198"/>
      <c r="J225" s="221"/>
      <c r="K225" s="166"/>
      <c r="L225" s="168">
        <v>24</v>
      </c>
      <c r="M225" s="190"/>
      <c r="N225" s="166"/>
    </row>
    <row r="226" spans="2:14" s="171" customFormat="1" ht="15" customHeight="1">
      <c r="B226" s="172"/>
      <c r="C226" s="154"/>
      <c r="D226" s="154"/>
      <c r="E226" s="185"/>
      <c r="F226" s="154"/>
      <c r="G226" s="154"/>
      <c r="H226" s="187"/>
      <c r="I226" s="188"/>
      <c r="J226" s="211"/>
      <c r="K226" s="166"/>
      <c r="L226" s="168">
        <v>25</v>
      </c>
      <c r="M226" s="190"/>
      <c r="N226" s="166"/>
    </row>
    <row r="227" spans="2:14" s="171" customFormat="1" ht="15" customHeight="1">
      <c r="B227" s="162"/>
      <c r="C227" s="163"/>
      <c r="D227" s="163"/>
      <c r="E227" s="160"/>
      <c r="F227" s="191"/>
      <c r="G227" s="191"/>
      <c r="H227" s="193"/>
      <c r="I227" s="198"/>
      <c r="J227" s="213"/>
      <c r="K227" s="166"/>
      <c r="L227" s="168">
        <v>26</v>
      </c>
      <c r="M227" s="190"/>
      <c r="N227" s="166"/>
    </row>
    <row r="228" spans="2:14" s="171" customFormat="1" ht="15" customHeight="1">
      <c r="B228" s="172"/>
      <c r="C228" s="154"/>
      <c r="D228" s="154"/>
      <c r="E228" s="185"/>
      <c r="F228" s="154"/>
      <c r="G228" s="154"/>
      <c r="H228" s="187"/>
      <c r="I228" s="232"/>
      <c r="J228" s="211"/>
      <c r="K228" s="166"/>
      <c r="L228" s="168">
        <v>27</v>
      </c>
      <c r="M228" s="190"/>
      <c r="N228" s="166"/>
    </row>
    <row r="229" spans="2:14" s="171" customFormat="1" ht="15" customHeight="1">
      <c r="B229" s="162"/>
      <c r="C229" s="163"/>
      <c r="D229" s="163"/>
      <c r="E229" s="160"/>
      <c r="F229" s="191"/>
      <c r="G229" s="191"/>
      <c r="H229" s="193"/>
      <c r="I229" s="198"/>
      <c r="J229" s="213"/>
      <c r="K229" s="166"/>
      <c r="L229" s="168">
        <v>28</v>
      </c>
      <c r="M229" s="190"/>
      <c r="N229" s="166"/>
    </row>
    <row r="230" spans="2:14" s="171" customFormat="1" ht="17.25" customHeight="1">
      <c r="B230" s="172"/>
      <c r="C230" s="154"/>
      <c r="D230" s="154"/>
      <c r="E230" s="185"/>
      <c r="F230" s="154"/>
      <c r="G230" s="154"/>
      <c r="H230" s="187"/>
      <c r="I230" s="188"/>
      <c r="J230" s="211"/>
      <c r="K230" s="166"/>
      <c r="L230" s="168">
        <v>29</v>
      </c>
      <c r="M230" s="190"/>
      <c r="N230" s="166"/>
    </row>
    <row r="231" spans="2:14" s="171" customFormat="1" ht="17.25" customHeight="1">
      <c r="B231" s="162"/>
      <c r="C231" s="163"/>
      <c r="D231" s="163"/>
      <c r="E231" s="160"/>
      <c r="F231" s="191"/>
      <c r="G231" s="191"/>
      <c r="H231" s="193"/>
      <c r="I231" s="198"/>
      <c r="J231" s="213"/>
      <c r="K231" s="166"/>
      <c r="L231" s="168">
        <v>30</v>
      </c>
      <c r="M231" s="190"/>
      <c r="N231" s="166"/>
    </row>
    <row r="232" spans="2:14" ht="21" customHeight="1">
      <c r="B232" s="166" t="s">
        <v>4</v>
      </c>
      <c r="G232" s="168"/>
    </row>
    <row r="233" spans="2:14" ht="25.5" customHeight="1">
      <c r="B233" s="172" t="s">
        <v>10</v>
      </c>
      <c r="C233" s="173" t="s">
        <v>479</v>
      </c>
      <c r="D233" s="173"/>
      <c r="E233" s="174"/>
      <c r="F233" s="173"/>
      <c r="G233" s="173"/>
      <c r="H233" s="176"/>
      <c r="I233" s="177"/>
      <c r="J233" s="178"/>
    </row>
    <row r="234" spans="2:14" s="168" customFormat="1" ht="24" customHeight="1">
      <c r="B234" s="179" t="s">
        <v>13</v>
      </c>
      <c r="C234" s="448" t="s">
        <v>33</v>
      </c>
      <c r="D234" s="449"/>
      <c r="E234" s="181" t="s">
        <v>16</v>
      </c>
      <c r="F234" s="182" t="s">
        <v>17</v>
      </c>
      <c r="G234" s="182" t="s">
        <v>8</v>
      </c>
      <c r="H234" s="183" t="s">
        <v>18</v>
      </c>
      <c r="I234" s="448" t="s">
        <v>19</v>
      </c>
      <c r="J234" s="449"/>
      <c r="L234" s="170"/>
      <c r="M234" s="170"/>
    </row>
    <row r="235" spans="2:14" ht="15" customHeight="1">
      <c r="B235" s="154" t="s">
        <v>218</v>
      </c>
      <c r="C235" s="207" t="s">
        <v>59</v>
      </c>
      <c r="D235" s="152" t="s">
        <v>271</v>
      </c>
      <c r="E235" s="185"/>
      <c r="F235" s="154"/>
      <c r="G235" s="240"/>
      <c r="H235" s="187"/>
      <c r="I235" s="196"/>
      <c r="J235" s="208"/>
      <c r="L235" s="168">
        <v>1</v>
      </c>
      <c r="M235" s="190"/>
    </row>
    <row r="236" spans="2:14" ht="15" customHeight="1">
      <c r="B236" s="163"/>
      <c r="C236" s="231"/>
      <c r="D236" s="231" t="s">
        <v>60</v>
      </c>
      <c r="E236" s="160">
        <v>1</v>
      </c>
      <c r="F236" s="191" t="s">
        <v>2</v>
      </c>
      <c r="G236" s="241"/>
      <c r="H236" s="193"/>
      <c r="I236" s="198"/>
      <c r="J236" s="209"/>
      <c r="L236" s="168">
        <v>2</v>
      </c>
      <c r="M236" s="190"/>
    </row>
    <row r="237" spans="2:14" ht="15" customHeight="1">
      <c r="B237" s="210"/>
      <c r="C237" s="154" t="s">
        <v>164</v>
      </c>
      <c r="D237" s="154"/>
      <c r="E237" s="185"/>
      <c r="F237" s="154"/>
      <c r="G237" s="240"/>
      <c r="H237" s="187"/>
      <c r="I237" s="196"/>
      <c r="J237" s="208"/>
      <c r="L237" s="168">
        <v>3</v>
      </c>
      <c r="M237" s="190"/>
    </row>
    <row r="238" spans="2:14" ht="15" customHeight="1">
      <c r="B238" s="162"/>
      <c r="C238" s="163"/>
      <c r="D238" s="163"/>
      <c r="E238" s="160">
        <v>1</v>
      </c>
      <c r="F238" s="191" t="s">
        <v>2</v>
      </c>
      <c r="G238" s="241"/>
      <c r="H238" s="193"/>
      <c r="I238" s="198"/>
      <c r="J238" s="209"/>
      <c r="L238" s="168">
        <v>4</v>
      </c>
      <c r="M238" s="190"/>
    </row>
    <row r="239" spans="2:14" ht="15" customHeight="1">
      <c r="B239" s="172"/>
      <c r="C239" s="154" t="s">
        <v>61</v>
      </c>
      <c r="D239" s="154"/>
      <c r="E239" s="185"/>
      <c r="F239" s="154"/>
      <c r="G239" s="240"/>
      <c r="H239" s="187"/>
      <c r="I239" s="196"/>
      <c r="J239" s="208"/>
      <c r="L239" s="168">
        <v>5</v>
      </c>
      <c r="M239" s="190"/>
    </row>
    <row r="240" spans="2:14" ht="15" customHeight="1">
      <c r="B240" s="162"/>
      <c r="C240" s="163"/>
      <c r="D240" s="163"/>
      <c r="E240" s="160">
        <v>1</v>
      </c>
      <c r="F240" s="191" t="s">
        <v>2</v>
      </c>
      <c r="G240" s="241"/>
      <c r="H240" s="193"/>
      <c r="I240" s="198"/>
      <c r="J240" s="209"/>
      <c r="L240" s="168">
        <v>6</v>
      </c>
      <c r="M240" s="190"/>
    </row>
    <row r="241" spans="2:14" s="171" customFormat="1" ht="15" customHeight="1">
      <c r="B241" s="172"/>
      <c r="C241" s="154" t="s">
        <v>62</v>
      </c>
      <c r="D241" s="154"/>
      <c r="E241" s="185"/>
      <c r="F241" s="154"/>
      <c r="G241" s="240"/>
      <c r="H241" s="187"/>
      <c r="I241" s="196"/>
      <c r="J241" s="208"/>
      <c r="K241" s="166"/>
      <c r="L241" s="168">
        <v>7</v>
      </c>
      <c r="M241" s="190"/>
      <c r="N241" s="166"/>
    </row>
    <row r="242" spans="2:14" s="171" customFormat="1" ht="15" customHeight="1">
      <c r="B242" s="162"/>
      <c r="C242" s="163"/>
      <c r="D242" s="163"/>
      <c r="E242" s="160">
        <v>1</v>
      </c>
      <c r="F242" s="191" t="s">
        <v>2</v>
      </c>
      <c r="G242" s="241"/>
      <c r="H242" s="193"/>
      <c r="I242" s="198"/>
      <c r="J242" s="209"/>
      <c r="K242" s="166"/>
      <c r="L242" s="168">
        <v>8</v>
      </c>
      <c r="M242" s="190"/>
      <c r="N242" s="166"/>
    </row>
    <row r="243" spans="2:14" s="171" customFormat="1" ht="15" customHeight="1">
      <c r="B243" s="210"/>
      <c r="C243" s="164" t="s">
        <v>260</v>
      </c>
      <c r="D243" s="195"/>
      <c r="E243" s="185"/>
      <c r="F243" s="154"/>
      <c r="G243" s="240"/>
      <c r="H243" s="187"/>
      <c r="I243" s="206"/>
      <c r="J243" s="208"/>
      <c r="K243" s="166"/>
      <c r="L243" s="168">
        <v>9</v>
      </c>
      <c r="M243" s="190"/>
      <c r="N243" s="166"/>
    </row>
    <row r="244" spans="2:14" s="171" customFormat="1" ht="15" customHeight="1">
      <c r="B244" s="162"/>
      <c r="C244" s="157"/>
      <c r="D244" s="195"/>
      <c r="E244" s="160">
        <v>1</v>
      </c>
      <c r="F244" s="191" t="s">
        <v>2</v>
      </c>
      <c r="G244" s="241"/>
      <c r="H244" s="193"/>
      <c r="I244" s="206"/>
      <c r="J244" s="218"/>
      <c r="K244" s="166"/>
      <c r="L244" s="168">
        <v>10</v>
      </c>
      <c r="M244" s="190"/>
      <c r="N244" s="166"/>
    </row>
    <row r="245" spans="2:14" s="171" customFormat="1" ht="15" customHeight="1">
      <c r="B245" s="210"/>
      <c r="C245" s="227" t="s">
        <v>165</v>
      </c>
      <c r="D245" s="227" t="s">
        <v>166</v>
      </c>
      <c r="E245" s="185"/>
      <c r="F245" s="154"/>
      <c r="G245" s="154"/>
      <c r="H245" s="187"/>
      <c r="I245" s="188"/>
      <c r="J245" s="237"/>
      <c r="K245" s="166"/>
      <c r="L245" s="168">
        <v>11</v>
      </c>
      <c r="M245" s="190"/>
      <c r="N245" s="166"/>
    </row>
    <row r="246" spans="2:14" s="171" customFormat="1" ht="15" customHeight="1">
      <c r="B246" s="162"/>
      <c r="C246" s="228"/>
      <c r="D246" s="163" t="s">
        <v>163</v>
      </c>
      <c r="E246" s="160">
        <v>1</v>
      </c>
      <c r="F246" s="191" t="s">
        <v>2</v>
      </c>
      <c r="G246" s="191"/>
      <c r="H246" s="193"/>
      <c r="I246" s="198"/>
      <c r="J246" s="238"/>
      <c r="K246" s="166"/>
      <c r="L246" s="168">
        <v>12</v>
      </c>
      <c r="M246" s="190"/>
      <c r="N246" s="166"/>
    </row>
    <row r="247" spans="2:14" s="171" customFormat="1" ht="15" customHeight="1">
      <c r="B247" s="172"/>
      <c r="C247" s="210" t="s">
        <v>23</v>
      </c>
      <c r="D247" s="152"/>
      <c r="E247" s="185"/>
      <c r="F247" s="154"/>
      <c r="G247" s="154"/>
      <c r="H247" s="187"/>
      <c r="I247" s="232"/>
      <c r="J247" s="211"/>
      <c r="K247" s="166"/>
      <c r="L247" s="168">
        <v>13</v>
      </c>
      <c r="M247" s="190"/>
      <c r="N247" s="166"/>
    </row>
    <row r="248" spans="2:14" s="171" customFormat="1" ht="15" customHeight="1">
      <c r="B248" s="162"/>
      <c r="C248" s="157"/>
      <c r="D248" s="163"/>
      <c r="E248" s="160"/>
      <c r="F248" s="191"/>
      <c r="G248" s="191"/>
      <c r="H248" s="193"/>
      <c r="I248" s="198"/>
      <c r="J248" s="213"/>
      <c r="K248" s="166"/>
      <c r="L248" s="168">
        <v>14</v>
      </c>
      <c r="M248" s="190"/>
      <c r="N248" s="166"/>
    </row>
    <row r="249" spans="2:14" s="171" customFormat="1" ht="15" customHeight="1">
      <c r="B249" s="172"/>
      <c r="C249" s="154"/>
      <c r="D249" s="154"/>
      <c r="E249" s="185"/>
      <c r="F249" s="154"/>
      <c r="G249" s="154"/>
      <c r="H249" s="187"/>
      <c r="I249" s="188"/>
      <c r="J249" s="211"/>
      <c r="K249" s="166"/>
      <c r="L249" s="168">
        <v>15</v>
      </c>
      <c r="M249" s="190"/>
      <c r="N249" s="166"/>
    </row>
    <row r="250" spans="2:14" s="171" customFormat="1" ht="15" customHeight="1">
      <c r="B250" s="162"/>
      <c r="C250" s="162"/>
      <c r="D250" s="163"/>
      <c r="E250" s="160"/>
      <c r="F250" s="191"/>
      <c r="G250" s="191"/>
      <c r="H250" s="193"/>
      <c r="I250" s="198"/>
      <c r="J250" s="213"/>
      <c r="K250" s="166"/>
      <c r="L250" s="168">
        <v>16</v>
      </c>
      <c r="M250" s="190"/>
      <c r="N250" s="166"/>
    </row>
    <row r="251" spans="2:14" s="171" customFormat="1" ht="15" customHeight="1">
      <c r="B251" s="200"/>
      <c r="C251" s="210"/>
      <c r="D251" s="195"/>
      <c r="E251" s="201"/>
      <c r="F251" s="217"/>
      <c r="G251" s="217"/>
      <c r="H251" s="203"/>
      <c r="I251" s="206"/>
      <c r="J251" s="221"/>
      <c r="K251" s="166"/>
      <c r="L251" s="168">
        <v>17</v>
      </c>
      <c r="M251" s="190"/>
      <c r="N251" s="166"/>
    </row>
    <row r="252" spans="2:14" s="171" customFormat="1" ht="15" customHeight="1">
      <c r="B252" s="200"/>
      <c r="C252" s="157"/>
      <c r="D252" s="195"/>
      <c r="E252" s="201"/>
      <c r="F252" s="217"/>
      <c r="G252" s="217"/>
      <c r="H252" s="203"/>
      <c r="I252" s="206"/>
      <c r="J252" s="213"/>
      <c r="K252" s="166"/>
      <c r="L252" s="168">
        <v>18</v>
      </c>
      <c r="M252" s="190"/>
      <c r="N252" s="166"/>
    </row>
    <row r="253" spans="2:14" s="171" customFormat="1" ht="15" customHeight="1">
      <c r="B253" s="172"/>
      <c r="C253" s="210"/>
      <c r="D253" s="154"/>
      <c r="E253" s="185"/>
      <c r="F253" s="154"/>
      <c r="G253" s="154"/>
      <c r="H253" s="187"/>
      <c r="I253" s="188"/>
      <c r="J253" s="211"/>
      <c r="K253" s="166"/>
      <c r="L253" s="168">
        <v>19</v>
      </c>
      <c r="M253" s="190"/>
      <c r="N253" s="166"/>
    </row>
    <row r="254" spans="2:14" s="171" customFormat="1" ht="15" customHeight="1">
      <c r="B254" s="162"/>
      <c r="C254" s="157"/>
      <c r="D254" s="163"/>
      <c r="E254" s="160"/>
      <c r="F254" s="191"/>
      <c r="G254" s="191"/>
      <c r="H254" s="193"/>
      <c r="I254" s="198"/>
      <c r="J254" s="213"/>
      <c r="K254" s="166"/>
      <c r="L254" s="168">
        <v>20</v>
      </c>
      <c r="M254" s="190"/>
      <c r="N254" s="166"/>
    </row>
    <row r="255" spans="2:14" s="171" customFormat="1" ht="15" customHeight="1">
      <c r="B255" s="200"/>
      <c r="C255" s="195"/>
      <c r="D255" s="195"/>
      <c r="E255" s="201"/>
      <c r="F255" s="217"/>
      <c r="G255" s="217"/>
      <c r="H255" s="203"/>
      <c r="I255" s="239"/>
      <c r="J255" s="221"/>
      <c r="K255" s="166"/>
      <c r="L255" s="168">
        <v>21</v>
      </c>
      <c r="M255" s="190"/>
      <c r="N255" s="166"/>
    </row>
    <row r="256" spans="2:14" s="171" customFormat="1" ht="15" customHeight="1">
      <c r="B256" s="200"/>
      <c r="C256" s="195"/>
      <c r="D256" s="195"/>
      <c r="E256" s="201"/>
      <c r="F256" s="217"/>
      <c r="G256" s="217"/>
      <c r="H256" s="203"/>
      <c r="I256" s="239"/>
      <c r="J256" s="221"/>
      <c r="K256" s="166"/>
      <c r="L256" s="168">
        <v>22</v>
      </c>
      <c r="M256" s="190"/>
      <c r="N256" s="166"/>
    </row>
    <row r="257" spans="2:14" s="171" customFormat="1" ht="15" customHeight="1">
      <c r="B257" s="172"/>
      <c r="C257" s="154"/>
      <c r="D257" s="154"/>
      <c r="E257" s="185"/>
      <c r="F257" s="154"/>
      <c r="G257" s="154"/>
      <c r="H257" s="187"/>
      <c r="I257" s="188"/>
      <c r="J257" s="211"/>
      <c r="K257" s="166"/>
      <c r="L257" s="168">
        <v>23</v>
      </c>
      <c r="M257" s="190"/>
      <c r="N257" s="166"/>
    </row>
    <row r="258" spans="2:14" s="171" customFormat="1" ht="15" customHeight="1">
      <c r="B258" s="162"/>
      <c r="C258" s="163"/>
      <c r="D258" s="163"/>
      <c r="E258" s="160"/>
      <c r="F258" s="191"/>
      <c r="G258" s="191"/>
      <c r="H258" s="193"/>
      <c r="I258" s="198"/>
      <c r="J258" s="213"/>
      <c r="K258" s="166"/>
      <c r="L258" s="168">
        <v>24</v>
      </c>
      <c r="M258" s="190"/>
      <c r="N258" s="166"/>
    </row>
    <row r="259" spans="2:14" s="171" customFormat="1" ht="15" customHeight="1">
      <c r="B259" s="172"/>
      <c r="C259" s="154"/>
      <c r="D259" s="154"/>
      <c r="E259" s="185"/>
      <c r="F259" s="154"/>
      <c r="G259" s="154"/>
      <c r="H259" s="187"/>
      <c r="I259" s="232"/>
      <c r="J259" s="211"/>
      <c r="K259" s="166"/>
      <c r="L259" s="168">
        <v>25</v>
      </c>
      <c r="M259" s="190"/>
      <c r="N259" s="166"/>
    </row>
    <row r="260" spans="2:14" s="171" customFormat="1" ht="15" customHeight="1">
      <c r="B260" s="162"/>
      <c r="C260" s="163"/>
      <c r="D260" s="163"/>
      <c r="E260" s="160"/>
      <c r="F260" s="191"/>
      <c r="G260" s="191"/>
      <c r="H260" s="193"/>
      <c r="I260" s="198"/>
      <c r="J260" s="213"/>
      <c r="K260" s="166"/>
      <c r="L260" s="168">
        <v>26</v>
      </c>
      <c r="M260" s="190"/>
      <c r="N260" s="166"/>
    </row>
    <row r="261" spans="2:14" s="171" customFormat="1" ht="15" customHeight="1">
      <c r="B261" s="172"/>
      <c r="C261" s="154"/>
      <c r="D261" s="154"/>
      <c r="E261" s="185"/>
      <c r="F261" s="154"/>
      <c r="G261" s="154"/>
      <c r="H261" s="187"/>
      <c r="I261" s="206"/>
      <c r="J261" s="211"/>
      <c r="K261" s="166"/>
      <c r="L261" s="168">
        <v>27</v>
      </c>
      <c r="M261" s="190"/>
      <c r="N261" s="166"/>
    </row>
    <row r="262" spans="2:14" s="171" customFormat="1" ht="15" customHeight="1">
      <c r="B262" s="162"/>
      <c r="C262" s="163"/>
      <c r="D262" s="163"/>
      <c r="E262" s="160"/>
      <c r="F262" s="191"/>
      <c r="G262" s="191"/>
      <c r="H262" s="193"/>
      <c r="I262" s="198"/>
      <c r="J262" s="213"/>
      <c r="K262" s="166"/>
      <c r="L262" s="168">
        <v>28</v>
      </c>
      <c r="M262" s="190"/>
      <c r="N262" s="166"/>
    </row>
    <row r="263" spans="2:14" s="171" customFormat="1" ht="15" customHeight="1">
      <c r="B263" s="172"/>
      <c r="C263" s="154"/>
      <c r="D263" s="154"/>
      <c r="E263" s="185"/>
      <c r="F263" s="154"/>
      <c r="G263" s="154"/>
      <c r="H263" s="187"/>
      <c r="I263" s="188"/>
      <c r="J263" s="211"/>
      <c r="K263" s="166"/>
      <c r="L263" s="168">
        <v>29</v>
      </c>
      <c r="M263" s="190"/>
      <c r="N263" s="166"/>
    </row>
    <row r="264" spans="2:14" s="171" customFormat="1" ht="15" customHeight="1">
      <c r="B264" s="162"/>
      <c r="C264" s="163"/>
      <c r="D264" s="163"/>
      <c r="E264" s="160"/>
      <c r="F264" s="191"/>
      <c r="G264" s="191"/>
      <c r="H264" s="193"/>
      <c r="I264" s="198"/>
      <c r="J264" s="213"/>
      <c r="K264" s="166"/>
      <c r="L264" s="168">
        <v>30</v>
      </c>
      <c r="M264" s="190"/>
      <c r="N264" s="166"/>
    </row>
    <row r="265" spans="2:14" ht="21" customHeight="1">
      <c r="B265" s="166" t="s">
        <v>4</v>
      </c>
      <c r="G265" s="168"/>
    </row>
    <row r="266" spans="2:14" ht="25.5" customHeight="1">
      <c r="B266" s="172" t="s">
        <v>10</v>
      </c>
      <c r="C266" s="173" t="s">
        <v>160</v>
      </c>
      <c r="D266" s="173"/>
      <c r="E266" s="174"/>
      <c r="F266" s="173"/>
      <c r="G266" s="173"/>
      <c r="H266" s="176"/>
      <c r="I266" s="177"/>
      <c r="J266" s="178"/>
    </row>
    <row r="267" spans="2:14" s="168" customFormat="1" ht="24" customHeight="1">
      <c r="B267" s="179" t="s">
        <v>13</v>
      </c>
      <c r="C267" s="448" t="s">
        <v>33</v>
      </c>
      <c r="D267" s="449"/>
      <c r="E267" s="181" t="s">
        <v>16</v>
      </c>
      <c r="F267" s="182" t="s">
        <v>17</v>
      </c>
      <c r="G267" s="182" t="s">
        <v>8</v>
      </c>
      <c r="H267" s="183" t="s">
        <v>18</v>
      </c>
      <c r="I267" s="448" t="s">
        <v>19</v>
      </c>
      <c r="J267" s="449"/>
      <c r="L267" s="170"/>
      <c r="M267" s="170"/>
    </row>
    <row r="268" spans="2:14" ht="15" customHeight="1">
      <c r="B268" s="244" t="s">
        <v>219</v>
      </c>
      <c r="C268" s="244" t="s">
        <v>63</v>
      </c>
      <c r="D268" s="244" t="s">
        <v>64</v>
      </c>
      <c r="E268" s="185"/>
      <c r="F268" s="154"/>
      <c r="G268" s="240"/>
      <c r="H268" s="187"/>
      <c r="I268" s="196"/>
      <c r="J268" s="208"/>
      <c r="L268" s="168">
        <v>1</v>
      </c>
      <c r="M268" s="190"/>
    </row>
    <row r="269" spans="2:14" ht="15" customHeight="1">
      <c r="B269" s="245"/>
      <c r="C269" s="245"/>
      <c r="D269" s="245" t="s">
        <v>220</v>
      </c>
      <c r="E269" s="160">
        <v>1</v>
      </c>
      <c r="F269" s="191" t="s">
        <v>2</v>
      </c>
      <c r="G269" s="241"/>
      <c r="H269" s="193"/>
      <c r="I269" s="198"/>
      <c r="J269" s="246"/>
      <c r="L269" s="168">
        <v>2</v>
      </c>
      <c r="M269" s="190"/>
    </row>
    <row r="270" spans="2:14" ht="15" customHeight="1">
      <c r="B270" s="244"/>
      <c r="C270" s="244"/>
      <c r="D270" s="220" t="s">
        <v>65</v>
      </c>
      <c r="E270" s="185"/>
      <c r="F270" s="154"/>
      <c r="G270" s="240"/>
      <c r="H270" s="187"/>
      <c r="I270" s="196"/>
      <c r="J270" s="237"/>
      <c r="L270" s="168">
        <v>3</v>
      </c>
      <c r="M270" s="190"/>
    </row>
    <row r="271" spans="2:14" ht="15" customHeight="1">
      <c r="B271" s="245"/>
      <c r="C271" s="245"/>
      <c r="D271" s="245" t="s">
        <v>66</v>
      </c>
      <c r="E271" s="160">
        <v>1</v>
      </c>
      <c r="F271" s="191" t="s">
        <v>2</v>
      </c>
      <c r="G271" s="241"/>
      <c r="H271" s="193"/>
      <c r="I271" s="198"/>
      <c r="J271" s="238"/>
      <c r="L271" s="168">
        <v>4</v>
      </c>
      <c r="M271" s="190"/>
    </row>
    <row r="272" spans="2:14" ht="15" customHeight="1">
      <c r="B272" s="244"/>
      <c r="C272" s="244"/>
      <c r="D272" s="220" t="s">
        <v>65</v>
      </c>
      <c r="E272" s="185"/>
      <c r="F272" s="154"/>
      <c r="G272" s="240"/>
      <c r="H272" s="187"/>
      <c r="I272" s="196"/>
      <c r="J272" s="242"/>
      <c r="L272" s="168">
        <v>5</v>
      </c>
      <c r="M272" s="190"/>
    </row>
    <row r="273" spans="2:14" ht="15" customHeight="1">
      <c r="B273" s="245"/>
      <c r="C273" s="245"/>
      <c r="D273" s="247" t="s">
        <v>221</v>
      </c>
      <c r="E273" s="160">
        <v>3</v>
      </c>
      <c r="F273" s="191" t="s">
        <v>67</v>
      </c>
      <c r="G273" s="241"/>
      <c r="H273" s="193"/>
      <c r="I273" s="198"/>
      <c r="J273" s="209"/>
      <c r="L273" s="168">
        <v>6</v>
      </c>
      <c r="M273" s="190"/>
    </row>
    <row r="274" spans="2:14" ht="15" customHeight="1">
      <c r="B274" s="244"/>
      <c r="C274" s="244"/>
      <c r="D274" s="244" t="s">
        <v>68</v>
      </c>
      <c r="E274" s="185"/>
      <c r="F274" s="154"/>
      <c r="G274" s="240"/>
      <c r="H274" s="187"/>
      <c r="I274" s="196"/>
      <c r="J274" s="211"/>
      <c r="L274" s="168">
        <v>7</v>
      </c>
      <c r="M274" s="190"/>
    </row>
    <row r="275" spans="2:14" s="171" customFormat="1" ht="15" customHeight="1">
      <c r="B275" s="245"/>
      <c r="C275" s="245"/>
      <c r="D275" s="245"/>
      <c r="E275" s="160">
        <v>1</v>
      </c>
      <c r="F275" s="191" t="s">
        <v>2</v>
      </c>
      <c r="G275" s="241"/>
      <c r="H275" s="193"/>
      <c r="I275" s="198"/>
      <c r="J275" s="209"/>
      <c r="K275" s="166"/>
      <c r="L275" s="168">
        <v>8</v>
      </c>
      <c r="M275" s="190"/>
      <c r="N275" s="166"/>
    </row>
    <row r="276" spans="2:14" s="171" customFormat="1" ht="15" customHeight="1">
      <c r="B276" s="244"/>
      <c r="C276" s="244" t="s">
        <v>69</v>
      </c>
      <c r="D276" s="244" t="s">
        <v>64</v>
      </c>
      <c r="E276" s="185"/>
      <c r="F276" s="154"/>
      <c r="G276" s="240"/>
      <c r="H276" s="187"/>
      <c r="I276" s="196"/>
      <c r="J276" s="208"/>
      <c r="K276" s="166"/>
      <c r="L276" s="168">
        <v>9</v>
      </c>
      <c r="M276" s="190"/>
      <c r="N276" s="166"/>
    </row>
    <row r="277" spans="2:14" s="171" customFormat="1" ht="15" customHeight="1">
      <c r="B277" s="245"/>
      <c r="C277" s="245"/>
      <c r="D277" s="245"/>
      <c r="E277" s="160">
        <v>1</v>
      </c>
      <c r="F277" s="191" t="s">
        <v>2</v>
      </c>
      <c r="G277" s="241"/>
      <c r="H277" s="193"/>
      <c r="I277" s="198"/>
      <c r="J277" s="246"/>
      <c r="K277" s="166"/>
      <c r="L277" s="168">
        <v>10</v>
      </c>
      <c r="M277" s="190"/>
      <c r="N277" s="166"/>
    </row>
    <row r="278" spans="2:14" s="171" customFormat="1" ht="15" customHeight="1">
      <c r="B278" s="244"/>
      <c r="C278" s="244"/>
      <c r="D278" s="220" t="s">
        <v>70</v>
      </c>
      <c r="E278" s="185"/>
      <c r="F278" s="154"/>
      <c r="G278" s="240"/>
      <c r="H278" s="187"/>
      <c r="I278" s="196"/>
      <c r="J278" s="211"/>
      <c r="K278" s="166"/>
      <c r="L278" s="168">
        <v>11</v>
      </c>
      <c r="M278" s="190"/>
      <c r="N278" s="166"/>
    </row>
    <row r="279" spans="2:14" s="171" customFormat="1" ht="15" customHeight="1">
      <c r="B279" s="245"/>
      <c r="C279" s="245"/>
      <c r="D279" s="245" t="s">
        <v>222</v>
      </c>
      <c r="E279" s="160">
        <v>2</v>
      </c>
      <c r="F279" s="191" t="s">
        <v>67</v>
      </c>
      <c r="G279" s="241"/>
      <c r="H279" s="193"/>
      <c r="I279" s="198"/>
      <c r="J279" s="209"/>
      <c r="K279" s="166"/>
      <c r="L279" s="168">
        <v>12</v>
      </c>
      <c r="M279" s="190"/>
      <c r="N279" s="166"/>
    </row>
    <row r="280" spans="2:14" s="171" customFormat="1" ht="15" customHeight="1">
      <c r="B280" s="244"/>
      <c r="C280" s="244"/>
      <c r="D280" s="244" t="s">
        <v>68</v>
      </c>
      <c r="E280" s="185"/>
      <c r="F280" s="154"/>
      <c r="G280" s="240"/>
      <c r="H280" s="187"/>
      <c r="I280" s="196"/>
      <c r="J280" s="211"/>
      <c r="K280" s="166"/>
      <c r="L280" s="168">
        <v>13</v>
      </c>
      <c r="M280" s="190"/>
      <c r="N280" s="166"/>
    </row>
    <row r="281" spans="2:14" s="171" customFormat="1" ht="15" customHeight="1">
      <c r="B281" s="245"/>
      <c r="C281" s="245"/>
      <c r="D281" s="245"/>
      <c r="E281" s="160">
        <v>1</v>
      </c>
      <c r="F281" s="191" t="s">
        <v>2</v>
      </c>
      <c r="G281" s="241"/>
      <c r="H281" s="193"/>
      <c r="I281" s="198"/>
      <c r="J281" s="209"/>
      <c r="K281" s="166"/>
      <c r="L281" s="168">
        <v>14</v>
      </c>
      <c r="M281" s="190"/>
      <c r="N281" s="166"/>
    </row>
    <row r="282" spans="2:14" s="171" customFormat="1" ht="15" customHeight="1">
      <c r="B282" s="244"/>
      <c r="C282" s="244" t="s">
        <v>71</v>
      </c>
      <c r="D282" s="207" t="s">
        <v>72</v>
      </c>
      <c r="E282" s="185"/>
      <c r="F282" s="154"/>
      <c r="G282" s="240"/>
      <c r="H282" s="187"/>
      <c r="I282" s="196"/>
      <c r="J282" s="208"/>
      <c r="K282" s="166"/>
      <c r="L282" s="168">
        <v>15</v>
      </c>
      <c r="M282" s="190"/>
      <c r="N282" s="166"/>
    </row>
    <row r="283" spans="2:14" s="171" customFormat="1" ht="15" customHeight="1">
      <c r="B283" s="245"/>
      <c r="C283" s="245"/>
      <c r="D283" s="245"/>
      <c r="E283" s="160">
        <v>1</v>
      </c>
      <c r="F283" s="191" t="s">
        <v>2</v>
      </c>
      <c r="G283" s="241"/>
      <c r="H283" s="193"/>
      <c r="I283" s="198"/>
      <c r="J283" s="246"/>
      <c r="K283" s="166"/>
      <c r="L283" s="168">
        <v>16</v>
      </c>
      <c r="M283" s="190"/>
      <c r="N283" s="166"/>
    </row>
    <row r="284" spans="2:14" s="171" customFormat="1" ht="15" customHeight="1">
      <c r="B284" s="244"/>
      <c r="C284" s="244" t="s">
        <v>73</v>
      </c>
      <c r="D284" s="244" t="s">
        <v>74</v>
      </c>
      <c r="E284" s="185"/>
      <c r="F284" s="154"/>
      <c r="G284" s="240"/>
      <c r="H284" s="187"/>
      <c r="I284" s="196"/>
      <c r="J284" s="221"/>
      <c r="K284" s="166"/>
      <c r="L284" s="168">
        <v>17</v>
      </c>
      <c r="M284" s="190"/>
      <c r="N284" s="166"/>
    </row>
    <row r="285" spans="2:14" s="171" customFormat="1" ht="15" customHeight="1">
      <c r="B285" s="245"/>
      <c r="C285" s="245"/>
      <c r="D285" s="245"/>
      <c r="E285" s="160">
        <v>1</v>
      </c>
      <c r="F285" s="191" t="s">
        <v>2</v>
      </c>
      <c r="G285" s="241"/>
      <c r="H285" s="193"/>
      <c r="I285" s="198"/>
      <c r="J285" s="209"/>
      <c r="K285" s="166"/>
      <c r="L285" s="168">
        <v>18</v>
      </c>
      <c r="M285" s="190"/>
      <c r="N285" s="166"/>
    </row>
    <row r="286" spans="2:14" s="171" customFormat="1" ht="15" customHeight="1">
      <c r="B286" s="244"/>
      <c r="C286" s="244"/>
      <c r="D286" s="244" t="s">
        <v>74</v>
      </c>
      <c r="E286" s="185"/>
      <c r="F286" s="154"/>
      <c r="G286" s="240"/>
      <c r="H286" s="187"/>
      <c r="I286" s="196"/>
      <c r="J286" s="208"/>
      <c r="K286" s="166"/>
      <c r="L286" s="168">
        <v>19</v>
      </c>
      <c r="M286" s="190"/>
      <c r="N286" s="166"/>
    </row>
    <row r="287" spans="2:14" s="171" customFormat="1" ht="15" customHeight="1">
      <c r="B287" s="245"/>
      <c r="C287" s="245"/>
      <c r="D287" s="245" t="s">
        <v>222</v>
      </c>
      <c r="E287" s="160">
        <v>4</v>
      </c>
      <c r="F287" s="191" t="s">
        <v>67</v>
      </c>
      <c r="G287" s="241"/>
      <c r="H287" s="193"/>
      <c r="I287" s="198"/>
      <c r="J287" s="209"/>
      <c r="K287" s="166"/>
      <c r="L287" s="168">
        <v>20</v>
      </c>
      <c r="M287" s="190"/>
    </row>
    <row r="288" spans="2:14" s="171" customFormat="1" ht="15" customHeight="1">
      <c r="B288" s="244"/>
      <c r="C288" s="244" t="s">
        <v>75</v>
      </c>
      <c r="D288" s="244" t="s">
        <v>74</v>
      </c>
      <c r="E288" s="185"/>
      <c r="F288" s="154"/>
      <c r="G288" s="240"/>
      <c r="H288" s="187"/>
      <c r="I288" s="196"/>
      <c r="J288" s="208"/>
      <c r="K288" s="166"/>
      <c r="L288" s="168">
        <v>21</v>
      </c>
      <c r="M288" s="190"/>
    </row>
    <row r="289" spans="2:13" s="171" customFormat="1" ht="15" customHeight="1">
      <c r="B289" s="245"/>
      <c r="C289" s="245"/>
      <c r="D289" s="163"/>
      <c r="E289" s="160">
        <v>1</v>
      </c>
      <c r="F289" s="191" t="s">
        <v>2</v>
      </c>
      <c r="G289" s="241"/>
      <c r="H289" s="193"/>
      <c r="I289" s="198"/>
      <c r="J289" s="246"/>
      <c r="K289" s="166"/>
      <c r="L289" s="168">
        <v>22</v>
      </c>
      <c r="M289" s="190"/>
    </row>
    <row r="290" spans="2:13" s="171" customFormat="1" ht="15" customHeight="1">
      <c r="B290" s="210"/>
      <c r="C290" s="164" t="s">
        <v>76</v>
      </c>
      <c r="D290" s="244"/>
      <c r="E290" s="185"/>
      <c r="F290" s="154"/>
      <c r="G290" s="240"/>
      <c r="H290" s="187"/>
      <c r="I290" s="196"/>
      <c r="J290" s="221"/>
      <c r="K290" s="166"/>
      <c r="L290" s="168">
        <v>23</v>
      </c>
      <c r="M290" s="190"/>
    </row>
    <row r="291" spans="2:13" s="171" customFormat="1" ht="15" customHeight="1">
      <c r="B291" s="162"/>
      <c r="C291" s="162"/>
      <c r="D291" s="245"/>
      <c r="E291" s="160">
        <v>1</v>
      </c>
      <c r="F291" s="191" t="s">
        <v>2</v>
      </c>
      <c r="G291" s="241"/>
      <c r="H291" s="193"/>
      <c r="I291" s="198"/>
      <c r="J291" s="213"/>
      <c r="K291" s="166"/>
      <c r="L291" s="168">
        <v>24</v>
      </c>
      <c r="M291" s="190"/>
    </row>
    <row r="292" spans="2:13" s="171" customFormat="1" ht="15" customHeight="1">
      <c r="B292" s="210"/>
      <c r="C292" s="210"/>
      <c r="D292" s="210" t="s">
        <v>23</v>
      </c>
      <c r="E292" s="248"/>
      <c r="F292" s="217"/>
      <c r="G292" s="217"/>
      <c r="H292" s="203"/>
      <c r="I292" s="206"/>
      <c r="J292" s="221"/>
      <c r="K292" s="166"/>
      <c r="L292" s="168">
        <v>25</v>
      </c>
      <c r="M292" s="190"/>
    </row>
    <row r="293" spans="2:13" s="171" customFormat="1" ht="15" customHeight="1">
      <c r="B293" s="162"/>
      <c r="C293" s="162"/>
      <c r="D293" s="157"/>
      <c r="E293" s="248"/>
      <c r="F293" s="217"/>
      <c r="G293" s="217"/>
      <c r="H293" s="203"/>
      <c r="I293" s="206"/>
      <c r="J293" s="221"/>
      <c r="K293" s="166"/>
      <c r="L293" s="168">
        <v>26</v>
      </c>
      <c r="M293" s="190"/>
    </row>
    <row r="294" spans="2:13" s="171" customFormat="1" ht="15" customHeight="1">
      <c r="B294" s="249"/>
      <c r="C294" s="244"/>
      <c r="D294" s="244"/>
      <c r="E294" s="185"/>
      <c r="F294" s="154"/>
      <c r="G294" s="154"/>
      <c r="H294" s="187"/>
      <c r="I294" s="188"/>
      <c r="J294" s="208"/>
      <c r="K294" s="166"/>
      <c r="L294" s="168">
        <v>27</v>
      </c>
      <c r="M294" s="190"/>
    </row>
    <row r="295" spans="2:13" s="171" customFormat="1" ht="15" customHeight="1">
      <c r="B295" s="245"/>
      <c r="C295" s="245"/>
      <c r="D295" s="163"/>
      <c r="E295" s="160"/>
      <c r="F295" s="191"/>
      <c r="G295" s="191"/>
      <c r="H295" s="193"/>
      <c r="I295" s="198"/>
      <c r="J295" s="209"/>
      <c r="K295" s="166"/>
      <c r="L295" s="168">
        <v>28</v>
      </c>
      <c r="M295" s="190"/>
    </row>
    <row r="296" spans="2:13" s="171" customFormat="1" ht="17.25" customHeight="1">
      <c r="B296" s="249"/>
      <c r="C296" s="244"/>
      <c r="D296" s="244"/>
      <c r="E296" s="185"/>
      <c r="F296" s="154"/>
      <c r="G296" s="154"/>
      <c r="H296" s="187"/>
      <c r="I296" s="188"/>
      <c r="J296" s="208"/>
      <c r="K296" s="166"/>
      <c r="L296" s="168">
        <v>29</v>
      </c>
      <c r="M296" s="190"/>
    </row>
    <row r="297" spans="2:13" s="171" customFormat="1" ht="17.25" customHeight="1">
      <c r="B297" s="250"/>
      <c r="C297" s="163"/>
      <c r="D297" s="163"/>
      <c r="E297" s="160"/>
      <c r="F297" s="191"/>
      <c r="G297" s="191"/>
      <c r="H297" s="193"/>
      <c r="I297" s="198"/>
      <c r="J297" s="209"/>
      <c r="K297" s="166"/>
      <c r="L297" s="168">
        <v>30</v>
      </c>
      <c r="M297" s="190"/>
    </row>
    <row r="298" spans="2:13" ht="21" customHeight="1">
      <c r="B298" s="166" t="s">
        <v>4</v>
      </c>
      <c r="G298" s="168"/>
      <c r="M298" s="166"/>
    </row>
    <row r="299" spans="2:13" ht="22.5" customHeight="1">
      <c r="B299" s="172" t="s">
        <v>5</v>
      </c>
      <c r="C299" s="173" t="s">
        <v>130</v>
      </c>
      <c r="D299" s="173"/>
      <c r="E299" s="174"/>
      <c r="F299" s="173"/>
      <c r="G299" s="173"/>
      <c r="H299" s="176"/>
      <c r="I299" s="177"/>
      <c r="J299" s="178"/>
    </row>
    <row r="300" spans="2:13" s="168" customFormat="1" ht="24" customHeight="1">
      <c r="B300" s="179" t="s">
        <v>13</v>
      </c>
      <c r="C300" s="448" t="s">
        <v>33</v>
      </c>
      <c r="D300" s="449"/>
      <c r="E300" s="181" t="s">
        <v>16</v>
      </c>
      <c r="F300" s="182" t="s">
        <v>17</v>
      </c>
      <c r="G300" s="182" t="s">
        <v>8</v>
      </c>
      <c r="H300" s="251" t="s">
        <v>18</v>
      </c>
      <c r="I300" s="448" t="s">
        <v>19</v>
      </c>
      <c r="J300" s="449"/>
      <c r="L300" s="170"/>
      <c r="M300" s="170"/>
    </row>
    <row r="301" spans="2:13" ht="16.149999999999999" customHeight="1">
      <c r="B301" s="244" t="s">
        <v>187</v>
      </c>
      <c r="C301" s="244"/>
      <c r="D301" s="244"/>
      <c r="E301" s="185"/>
      <c r="F301" s="154"/>
      <c r="G301" s="186"/>
      <c r="H301" s="172"/>
      <c r="I301" s="196"/>
      <c r="J301" s="208"/>
      <c r="L301" s="168">
        <v>1</v>
      </c>
      <c r="M301" s="190"/>
    </row>
    <row r="302" spans="2:13" ht="16.149999999999999" customHeight="1">
      <c r="B302" s="162"/>
      <c r="C302" s="162"/>
      <c r="D302" s="245"/>
      <c r="E302" s="160"/>
      <c r="F302" s="191"/>
      <c r="G302" s="192"/>
      <c r="H302" s="162"/>
      <c r="I302" s="235"/>
      <c r="J302" s="209"/>
      <c r="L302" s="168">
        <v>2</v>
      </c>
      <c r="M302" s="190"/>
    </row>
    <row r="303" spans="2:13" ht="16.149999999999999" customHeight="1">
      <c r="B303" s="172"/>
      <c r="C303" s="244" t="s">
        <v>466</v>
      </c>
      <c r="D303" s="220" t="s">
        <v>486</v>
      </c>
      <c r="E303" s="185"/>
      <c r="F303" s="154"/>
      <c r="G303" s="186"/>
      <c r="H303" s="172"/>
      <c r="I303" s="196"/>
      <c r="J303" s="208"/>
      <c r="L303" s="168">
        <v>3</v>
      </c>
      <c r="M303" s="190"/>
    </row>
    <row r="304" spans="2:13" ht="16.149999999999999" customHeight="1">
      <c r="B304" s="162"/>
      <c r="C304" s="162"/>
      <c r="D304" s="245" t="s">
        <v>258</v>
      </c>
      <c r="E304" s="160">
        <v>1</v>
      </c>
      <c r="F304" s="191" t="s">
        <v>2</v>
      </c>
      <c r="G304" s="192"/>
      <c r="H304" s="162"/>
      <c r="I304" s="235"/>
      <c r="J304" s="209"/>
      <c r="L304" s="168">
        <v>4</v>
      </c>
      <c r="M304" s="190"/>
    </row>
    <row r="305" spans="2:14" ht="16.149999999999999" customHeight="1">
      <c r="B305" s="172"/>
      <c r="C305" s="244" t="s">
        <v>189</v>
      </c>
      <c r="D305" s="244" t="s">
        <v>485</v>
      </c>
      <c r="E305" s="185"/>
      <c r="F305" s="154"/>
      <c r="G305" s="186"/>
      <c r="H305" s="172"/>
      <c r="I305" s="196"/>
      <c r="J305" s="208"/>
      <c r="L305" s="168">
        <v>5</v>
      </c>
      <c r="M305" s="190"/>
    </row>
    <row r="306" spans="2:14" s="171" customFormat="1" ht="16.149999999999999" customHeight="1">
      <c r="B306" s="162"/>
      <c r="C306" s="245"/>
      <c r="D306" s="245"/>
      <c r="E306" s="160">
        <v>1</v>
      </c>
      <c r="F306" s="191" t="s">
        <v>2</v>
      </c>
      <c r="G306" s="192"/>
      <c r="H306" s="162"/>
      <c r="I306" s="235"/>
      <c r="J306" s="209"/>
      <c r="K306" s="166"/>
      <c r="L306" s="168">
        <v>6</v>
      </c>
      <c r="M306" s="190"/>
      <c r="N306" s="166"/>
    </row>
    <row r="307" spans="2:14" s="171" customFormat="1" ht="16.149999999999999" customHeight="1">
      <c r="B307" s="172"/>
      <c r="C307" s="244" t="s">
        <v>363</v>
      </c>
      <c r="D307" s="244" t="s">
        <v>223</v>
      </c>
      <c r="E307" s="185"/>
      <c r="F307" s="154"/>
      <c r="G307" s="186"/>
      <c r="H307" s="233"/>
      <c r="I307" s="196"/>
      <c r="J307" s="208"/>
      <c r="K307" s="166"/>
      <c r="L307" s="168">
        <v>7</v>
      </c>
      <c r="M307" s="190"/>
      <c r="N307" s="166"/>
    </row>
    <row r="308" spans="2:14" s="171" customFormat="1" ht="16.149999999999999" customHeight="1">
      <c r="B308" s="162"/>
      <c r="C308" s="245"/>
      <c r="D308" s="245"/>
      <c r="E308" s="160">
        <v>1</v>
      </c>
      <c r="F308" s="191" t="s">
        <v>2</v>
      </c>
      <c r="G308" s="192"/>
      <c r="H308" s="235"/>
      <c r="I308" s="235"/>
      <c r="J308" s="209"/>
      <c r="K308" s="166"/>
      <c r="L308" s="168">
        <v>8</v>
      </c>
      <c r="M308" s="190"/>
      <c r="N308" s="166"/>
    </row>
    <row r="309" spans="2:14" s="171" customFormat="1" ht="16.149999999999999" customHeight="1">
      <c r="B309" s="172"/>
      <c r="C309" s="244"/>
      <c r="D309" s="244"/>
      <c r="E309" s="185"/>
      <c r="F309" s="154"/>
      <c r="G309" s="186"/>
      <c r="H309" s="233"/>
      <c r="I309" s="196"/>
      <c r="J309" s="208"/>
      <c r="K309" s="166"/>
      <c r="L309" s="168">
        <v>9</v>
      </c>
      <c r="M309" s="190"/>
      <c r="N309" s="166"/>
    </row>
    <row r="310" spans="2:14" s="171" customFormat="1" ht="16.149999999999999" customHeight="1">
      <c r="B310" s="162"/>
      <c r="C310" s="245"/>
      <c r="D310" s="245"/>
      <c r="E310" s="160"/>
      <c r="F310" s="191"/>
      <c r="G310" s="192"/>
      <c r="H310" s="235"/>
      <c r="I310" s="235"/>
      <c r="J310" s="209"/>
      <c r="K310" s="166"/>
      <c r="L310" s="168">
        <v>10</v>
      </c>
      <c r="M310" s="190"/>
      <c r="N310" s="166"/>
    </row>
    <row r="311" spans="2:14" s="171" customFormat="1" ht="16.149999999999999" customHeight="1">
      <c r="B311" s="172"/>
      <c r="C311" s="244"/>
      <c r="D311" s="244"/>
      <c r="E311" s="185"/>
      <c r="F311" s="154"/>
      <c r="G311" s="186"/>
      <c r="H311" s="233"/>
      <c r="I311" s="196"/>
      <c r="J311" s="208"/>
      <c r="K311" s="166"/>
      <c r="L311" s="168">
        <v>11</v>
      </c>
      <c r="M311" s="190"/>
      <c r="N311" s="166"/>
    </row>
    <row r="312" spans="2:14" s="171" customFormat="1" ht="16.149999999999999" customHeight="1">
      <c r="B312" s="162"/>
      <c r="C312" s="245"/>
      <c r="D312" s="245"/>
      <c r="E312" s="160"/>
      <c r="F312" s="191"/>
      <c r="G312" s="192"/>
      <c r="H312" s="193"/>
      <c r="I312" s="198"/>
      <c r="J312" s="209"/>
      <c r="K312" s="166"/>
      <c r="L312" s="168">
        <v>12</v>
      </c>
      <c r="M312" s="190"/>
      <c r="N312" s="166"/>
    </row>
    <row r="313" spans="2:14" s="171" customFormat="1" ht="16.149999999999999" customHeight="1">
      <c r="B313" s="172" t="s">
        <v>188</v>
      </c>
      <c r="C313" s="244" t="s">
        <v>190</v>
      </c>
      <c r="D313" s="244" t="s">
        <v>259</v>
      </c>
      <c r="E313" s="185"/>
      <c r="F313" s="154"/>
      <c r="G313" s="186"/>
      <c r="H313" s="187"/>
      <c r="I313" s="196"/>
      <c r="J313" s="218"/>
      <c r="K313" s="166"/>
      <c r="L313" s="168">
        <v>13</v>
      </c>
      <c r="M313" s="190"/>
      <c r="N313" s="166"/>
    </row>
    <row r="314" spans="2:14" s="171" customFormat="1" ht="16.149999999999999" customHeight="1">
      <c r="B314" s="162"/>
      <c r="C314" s="245"/>
      <c r="D314" s="245"/>
      <c r="E314" s="160">
        <v>1</v>
      </c>
      <c r="F314" s="191" t="s">
        <v>2</v>
      </c>
      <c r="G314" s="192"/>
      <c r="H314" s="193"/>
      <c r="I314" s="198"/>
      <c r="J314" s="209"/>
      <c r="K314" s="166"/>
      <c r="L314" s="168">
        <v>14</v>
      </c>
      <c r="M314" s="190"/>
      <c r="N314" s="166"/>
    </row>
    <row r="315" spans="2:14" s="171" customFormat="1" ht="16.149999999999999" customHeight="1">
      <c r="B315" s="164"/>
      <c r="C315" s="244"/>
      <c r="D315" s="244"/>
      <c r="E315" s="185"/>
      <c r="F315" s="154"/>
      <c r="G315" s="186"/>
      <c r="H315" s="187"/>
      <c r="I315" s="196"/>
      <c r="J315" s="218"/>
      <c r="K315" s="166"/>
      <c r="L315" s="168">
        <v>15</v>
      </c>
      <c r="M315" s="190"/>
      <c r="N315" s="166"/>
    </row>
    <row r="316" spans="2:14" s="171" customFormat="1" ht="16.149999999999999" customHeight="1">
      <c r="B316" s="162"/>
      <c r="C316" s="245"/>
      <c r="D316" s="245"/>
      <c r="E316" s="160"/>
      <c r="F316" s="191"/>
      <c r="G316" s="192"/>
      <c r="H316" s="193"/>
      <c r="I316" s="198"/>
      <c r="J316" s="209"/>
      <c r="K316" s="166"/>
      <c r="L316" s="168">
        <v>16</v>
      </c>
      <c r="M316" s="190"/>
      <c r="N316" s="166"/>
    </row>
    <row r="317" spans="2:14" s="171" customFormat="1" ht="16.149999999999999" customHeight="1">
      <c r="B317" s="244" t="s">
        <v>191</v>
      </c>
      <c r="C317" s="164" t="s">
        <v>192</v>
      </c>
      <c r="D317" s="244" t="s">
        <v>485</v>
      </c>
      <c r="E317" s="185"/>
      <c r="F317" s="154"/>
      <c r="G317" s="186"/>
      <c r="H317" s="187"/>
      <c r="I317" s="196"/>
      <c r="J317" s="237"/>
      <c r="K317" s="166"/>
      <c r="L317" s="168">
        <v>17</v>
      </c>
      <c r="M317" s="190"/>
      <c r="N317" s="166"/>
    </row>
    <row r="318" spans="2:14" s="171" customFormat="1" ht="16.149999999999999" customHeight="1">
      <c r="B318" s="162"/>
      <c r="C318" s="162"/>
      <c r="D318" s="245" t="s">
        <v>376</v>
      </c>
      <c r="E318" s="160">
        <v>1</v>
      </c>
      <c r="F318" s="191" t="s">
        <v>2</v>
      </c>
      <c r="G318" s="192"/>
      <c r="H318" s="193"/>
      <c r="I318" s="198"/>
      <c r="J318" s="209"/>
      <c r="K318" s="166"/>
      <c r="L318" s="168">
        <v>18</v>
      </c>
      <c r="M318" s="190"/>
      <c r="N318" s="166"/>
    </row>
    <row r="319" spans="2:14" s="171" customFormat="1" ht="16.149999999999999" customHeight="1">
      <c r="B319" s="244"/>
      <c r="C319" s="164"/>
      <c r="D319" s="244"/>
      <c r="E319" s="185"/>
      <c r="F319" s="154"/>
      <c r="G319" s="186"/>
      <c r="H319" s="187"/>
      <c r="I319" s="196"/>
      <c r="J319" s="208"/>
      <c r="K319" s="166"/>
      <c r="L319" s="168">
        <v>19</v>
      </c>
      <c r="M319" s="190"/>
      <c r="N319" s="166"/>
    </row>
    <row r="320" spans="2:14" s="171" customFormat="1" ht="16.149999999999999" customHeight="1">
      <c r="B320" s="162"/>
      <c r="C320" s="162"/>
      <c r="D320" s="245"/>
      <c r="E320" s="160"/>
      <c r="F320" s="191"/>
      <c r="G320" s="192"/>
      <c r="H320" s="193"/>
      <c r="I320" s="198"/>
      <c r="J320" s="209"/>
      <c r="K320" s="166"/>
      <c r="L320" s="168">
        <v>20</v>
      </c>
      <c r="M320" s="190"/>
      <c r="N320" s="166"/>
    </row>
    <row r="321" spans="2:14" s="171" customFormat="1" ht="16.149999999999999" customHeight="1">
      <c r="B321" s="164" t="s">
        <v>77</v>
      </c>
      <c r="C321" s="154" t="s">
        <v>78</v>
      </c>
      <c r="D321" s="154"/>
      <c r="E321" s="185"/>
      <c r="F321" s="154"/>
      <c r="G321" s="186"/>
      <c r="H321" s="187"/>
      <c r="I321" s="196"/>
      <c r="J321" s="208"/>
      <c r="K321" s="166"/>
      <c r="L321" s="168">
        <v>21</v>
      </c>
      <c r="M321" s="190"/>
      <c r="N321" s="166"/>
    </row>
    <row r="322" spans="2:14" s="171" customFormat="1" ht="16.149999999999999" customHeight="1">
      <c r="B322" s="162"/>
      <c r="C322" s="163" t="s">
        <v>79</v>
      </c>
      <c r="D322" s="163"/>
      <c r="E322" s="160">
        <v>1</v>
      </c>
      <c r="F322" s="191" t="s">
        <v>2</v>
      </c>
      <c r="G322" s="192"/>
      <c r="H322" s="193"/>
      <c r="I322" s="198"/>
      <c r="J322" s="209"/>
      <c r="K322" s="166"/>
      <c r="L322" s="168">
        <v>22</v>
      </c>
      <c r="M322" s="190"/>
      <c r="N322" s="166"/>
    </row>
    <row r="323" spans="2:14" s="171" customFormat="1" ht="16.149999999999999" customHeight="1">
      <c r="B323" s="210"/>
      <c r="C323" s="244" t="s">
        <v>80</v>
      </c>
      <c r="D323" s="244"/>
      <c r="E323" s="185"/>
      <c r="F323" s="154"/>
      <c r="G323" s="186"/>
      <c r="H323" s="187"/>
      <c r="I323" s="196"/>
      <c r="J323" s="208"/>
      <c r="K323" s="166"/>
      <c r="L323" s="168">
        <v>23</v>
      </c>
      <c r="M323" s="190"/>
      <c r="N323" s="166"/>
    </row>
    <row r="324" spans="2:14" s="171" customFormat="1" ht="16.149999999999999" customHeight="1">
      <c r="B324" s="162"/>
      <c r="C324" s="245"/>
      <c r="D324" s="245"/>
      <c r="E324" s="160">
        <v>1</v>
      </c>
      <c r="F324" s="191" t="s">
        <v>2</v>
      </c>
      <c r="G324" s="192"/>
      <c r="H324" s="193"/>
      <c r="I324" s="198"/>
      <c r="J324" s="209"/>
      <c r="K324" s="166"/>
      <c r="L324" s="168">
        <v>24</v>
      </c>
      <c r="M324" s="190"/>
      <c r="N324" s="166"/>
    </row>
    <row r="325" spans="2:14" s="171" customFormat="1" ht="16.149999999999999" customHeight="1">
      <c r="B325" s="210"/>
      <c r="C325" s="210"/>
      <c r="D325" s="244"/>
      <c r="E325" s="185"/>
      <c r="F325" s="154"/>
      <c r="G325" s="186"/>
      <c r="H325" s="187"/>
      <c r="I325" s="196"/>
      <c r="J325" s="208"/>
      <c r="K325" s="166"/>
      <c r="L325" s="168">
        <v>25</v>
      </c>
      <c r="M325" s="190"/>
      <c r="N325" s="166"/>
    </row>
    <row r="326" spans="2:14" s="171" customFormat="1" ht="16.149999999999999" customHeight="1">
      <c r="B326" s="162"/>
      <c r="C326" s="162"/>
      <c r="D326" s="245"/>
      <c r="E326" s="160"/>
      <c r="F326" s="191"/>
      <c r="G326" s="192"/>
      <c r="H326" s="193"/>
      <c r="I326" s="198"/>
      <c r="J326" s="209"/>
      <c r="K326" s="166"/>
      <c r="L326" s="168">
        <v>26</v>
      </c>
      <c r="M326" s="190"/>
      <c r="N326" s="166"/>
    </row>
    <row r="327" spans="2:14" s="171" customFormat="1" ht="16.149999999999999" customHeight="1">
      <c r="B327" s="172" t="s">
        <v>81</v>
      </c>
      <c r="C327" s="244" t="s">
        <v>82</v>
      </c>
      <c r="D327" s="244"/>
      <c r="E327" s="185"/>
      <c r="F327" s="154"/>
      <c r="G327" s="252"/>
      <c r="H327" s="203"/>
      <c r="I327" s="206"/>
      <c r="J327" s="218"/>
      <c r="K327" s="166"/>
      <c r="L327" s="168">
        <v>27</v>
      </c>
      <c r="M327" s="190"/>
      <c r="N327" s="166"/>
    </row>
    <row r="328" spans="2:14" s="171" customFormat="1" ht="16.149999999999999" customHeight="1">
      <c r="B328" s="162"/>
      <c r="C328" s="245"/>
      <c r="D328" s="245"/>
      <c r="E328" s="160">
        <v>1</v>
      </c>
      <c r="F328" s="191" t="s">
        <v>2</v>
      </c>
      <c r="G328" s="252"/>
      <c r="H328" s="203"/>
      <c r="I328" s="235"/>
      <c r="J328" s="218"/>
      <c r="K328" s="166"/>
      <c r="L328" s="168">
        <v>28</v>
      </c>
      <c r="M328" s="190"/>
      <c r="N328" s="166"/>
    </row>
    <row r="329" spans="2:14" s="171" customFormat="1" ht="16.149999999999999" customHeight="1">
      <c r="B329" s="210" t="s">
        <v>22</v>
      </c>
      <c r="C329" s="154"/>
      <c r="D329" s="154"/>
      <c r="E329" s="185"/>
      <c r="F329" s="154"/>
      <c r="G329" s="154"/>
      <c r="H329" s="187"/>
      <c r="I329" s="206"/>
      <c r="J329" s="211"/>
      <c r="K329" s="166"/>
      <c r="L329" s="168">
        <v>29</v>
      </c>
      <c r="M329" s="190"/>
      <c r="N329" s="166"/>
    </row>
    <row r="330" spans="2:14" s="171" customFormat="1" ht="16.149999999999999" customHeight="1">
      <c r="B330" s="162"/>
      <c r="C330" s="163"/>
      <c r="D330" s="163"/>
      <c r="E330" s="160"/>
      <c r="F330" s="191"/>
      <c r="G330" s="191"/>
      <c r="H330" s="193"/>
      <c r="I330" s="198"/>
      <c r="J330" s="213"/>
      <c r="K330" s="166"/>
      <c r="L330" s="168">
        <v>30</v>
      </c>
      <c r="M330" s="190"/>
      <c r="N330" s="166"/>
    </row>
    <row r="331" spans="2:14" ht="21" customHeight="1">
      <c r="B331" s="166" t="s">
        <v>4</v>
      </c>
      <c r="G331" s="168"/>
    </row>
    <row r="332" spans="2:14" ht="25.15" customHeight="1">
      <c r="B332" s="172" t="s">
        <v>5</v>
      </c>
      <c r="C332" s="173" t="s">
        <v>171</v>
      </c>
      <c r="D332" s="173"/>
      <c r="E332" s="174"/>
      <c r="F332" s="173"/>
      <c r="G332" s="173"/>
      <c r="H332" s="176"/>
      <c r="I332" s="177"/>
      <c r="J332" s="178"/>
    </row>
    <row r="333" spans="2:14" s="168" customFormat="1" ht="24" customHeight="1">
      <c r="B333" s="179" t="s">
        <v>13</v>
      </c>
      <c r="C333" s="448" t="s">
        <v>33</v>
      </c>
      <c r="D333" s="449"/>
      <c r="E333" s="181" t="s">
        <v>16</v>
      </c>
      <c r="F333" s="182" t="s">
        <v>17</v>
      </c>
      <c r="G333" s="182" t="s">
        <v>8</v>
      </c>
      <c r="H333" s="183" t="s">
        <v>18</v>
      </c>
      <c r="I333" s="448" t="s">
        <v>19</v>
      </c>
      <c r="J333" s="449"/>
      <c r="L333" s="170"/>
      <c r="M333" s="170"/>
      <c r="N333" s="166"/>
    </row>
    <row r="334" spans="2:14" ht="16.149999999999999" customHeight="1">
      <c r="B334" s="253" t="s">
        <v>194</v>
      </c>
      <c r="C334" s="154"/>
      <c r="D334" s="254">
        <f>別紙明細1!J17</f>
        <v>21.91</v>
      </c>
      <c r="E334" s="155"/>
      <c r="F334" s="154"/>
      <c r="G334" s="240"/>
      <c r="H334" s="187"/>
      <c r="I334" s="188" t="s">
        <v>263</v>
      </c>
      <c r="J334" s="208"/>
      <c r="L334" s="168">
        <v>1</v>
      </c>
      <c r="M334" s="190"/>
    </row>
    <row r="335" spans="2:14" ht="16.149999999999999" customHeight="1">
      <c r="B335" s="255"/>
      <c r="C335" s="163"/>
      <c r="D335" s="163" t="s">
        <v>919</v>
      </c>
      <c r="E335" s="165">
        <v>1</v>
      </c>
      <c r="F335" s="191" t="s">
        <v>195</v>
      </c>
      <c r="G335" s="241"/>
      <c r="H335" s="193"/>
      <c r="I335" s="198"/>
      <c r="J335" s="213"/>
      <c r="L335" s="168">
        <v>2</v>
      </c>
      <c r="M335" s="190"/>
    </row>
    <row r="336" spans="2:14" ht="16.149999999999999" customHeight="1">
      <c r="B336" s="253" t="s">
        <v>433</v>
      </c>
      <c r="C336" s="210"/>
      <c r="D336" s="254">
        <f>別紙明細1!J42</f>
        <v>124.47</v>
      </c>
      <c r="E336" s="155"/>
      <c r="F336" s="154"/>
      <c r="G336" s="240"/>
      <c r="H336" s="187"/>
      <c r="I336" s="188" t="s">
        <v>263</v>
      </c>
      <c r="J336" s="208"/>
      <c r="L336" s="168">
        <v>3</v>
      </c>
      <c r="M336" s="190"/>
    </row>
    <row r="337" spans="2:14" ht="16.149999999999999" customHeight="1">
      <c r="B337" s="255"/>
      <c r="C337" s="163"/>
      <c r="D337" s="163" t="s">
        <v>919</v>
      </c>
      <c r="E337" s="165">
        <v>1</v>
      </c>
      <c r="F337" s="191" t="s">
        <v>195</v>
      </c>
      <c r="G337" s="241"/>
      <c r="H337" s="193"/>
      <c r="I337" s="198"/>
      <c r="J337" s="213"/>
      <c r="L337" s="168">
        <v>4</v>
      </c>
      <c r="M337" s="190"/>
      <c r="N337" s="171"/>
    </row>
    <row r="338" spans="2:14" ht="16.149999999999999" customHeight="1">
      <c r="B338" s="253" t="s">
        <v>434</v>
      </c>
      <c r="C338" s="210"/>
      <c r="D338" s="254">
        <f>別紙明細1!J50</f>
        <v>30.259999999999998</v>
      </c>
      <c r="E338" s="155"/>
      <c r="F338" s="154"/>
      <c r="G338" s="240"/>
      <c r="H338" s="187"/>
      <c r="I338" s="188" t="s">
        <v>263</v>
      </c>
      <c r="J338" s="208"/>
      <c r="L338" s="168">
        <v>5</v>
      </c>
      <c r="M338" s="190"/>
      <c r="N338" s="171"/>
    </row>
    <row r="339" spans="2:14" ht="16.149999999999999" customHeight="1">
      <c r="B339" s="255"/>
      <c r="C339" s="163"/>
      <c r="D339" s="163" t="s">
        <v>919</v>
      </c>
      <c r="E339" s="165">
        <v>1</v>
      </c>
      <c r="F339" s="191" t="s">
        <v>195</v>
      </c>
      <c r="G339" s="241"/>
      <c r="H339" s="193"/>
      <c r="I339" s="198"/>
      <c r="J339" s="213"/>
      <c r="L339" s="168">
        <v>6</v>
      </c>
      <c r="M339" s="190"/>
      <c r="N339" s="171"/>
    </row>
    <row r="340" spans="2:14" ht="16.149999999999999" customHeight="1">
      <c r="B340" s="253" t="s">
        <v>435</v>
      </c>
      <c r="C340" s="154"/>
      <c r="D340" s="254">
        <f>別紙明細1!J58</f>
        <v>45.45</v>
      </c>
      <c r="E340" s="155"/>
      <c r="F340" s="154"/>
      <c r="G340" s="240"/>
      <c r="H340" s="187"/>
      <c r="I340" s="188" t="s">
        <v>263</v>
      </c>
      <c r="J340" s="208"/>
      <c r="L340" s="168">
        <v>7</v>
      </c>
      <c r="M340" s="190"/>
      <c r="N340" s="171"/>
    </row>
    <row r="341" spans="2:14" s="171" customFormat="1" ht="16.149999999999999" customHeight="1">
      <c r="B341" s="255"/>
      <c r="C341" s="163"/>
      <c r="D341" s="163" t="s">
        <v>919</v>
      </c>
      <c r="E341" s="165">
        <v>1</v>
      </c>
      <c r="F341" s="191" t="s">
        <v>195</v>
      </c>
      <c r="G341" s="241"/>
      <c r="H341" s="193"/>
      <c r="I341" s="198"/>
      <c r="J341" s="213"/>
      <c r="K341" s="166"/>
      <c r="L341" s="168">
        <v>8</v>
      </c>
      <c r="M341" s="190"/>
      <c r="N341" s="166"/>
    </row>
    <row r="342" spans="2:14" s="171" customFormat="1" ht="16.149999999999999" customHeight="1">
      <c r="B342" s="253" t="s">
        <v>920</v>
      </c>
      <c r="C342" s="256"/>
      <c r="D342" s="254">
        <f>別紙明細1!J73</f>
        <v>28.5</v>
      </c>
      <c r="E342" s="155"/>
      <c r="F342" s="154"/>
      <c r="G342" s="240"/>
      <c r="H342" s="187"/>
      <c r="I342" s="188" t="s">
        <v>263</v>
      </c>
      <c r="J342" s="208"/>
      <c r="K342" s="166"/>
      <c r="L342" s="168">
        <v>9</v>
      </c>
      <c r="M342" s="190"/>
      <c r="N342" s="166"/>
    </row>
    <row r="343" spans="2:14" s="171" customFormat="1" ht="16.149999999999999" customHeight="1">
      <c r="B343" s="255"/>
      <c r="C343" s="257"/>
      <c r="D343" s="163" t="s">
        <v>919</v>
      </c>
      <c r="E343" s="165">
        <v>1</v>
      </c>
      <c r="F343" s="191" t="s">
        <v>195</v>
      </c>
      <c r="G343" s="241"/>
      <c r="H343" s="193"/>
      <c r="I343" s="198"/>
      <c r="J343" s="213"/>
      <c r="K343" s="166"/>
      <c r="L343" s="168">
        <v>10</v>
      </c>
      <c r="M343" s="190"/>
      <c r="N343" s="166"/>
    </row>
    <row r="344" spans="2:14" s="171" customFormat="1" ht="16.149999999999999" customHeight="1">
      <c r="B344" s="253" t="s">
        <v>921</v>
      </c>
      <c r="C344" s="154"/>
      <c r="D344" s="254">
        <f>別紙明細1!J110</f>
        <v>9.1599999999999966</v>
      </c>
      <c r="E344" s="155"/>
      <c r="F344" s="154"/>
      <c r="G344" s="240"/>
      <c r="H344" s="187"/>
      <c r="I344" s="188" t="s">
        <v>263</v>
      </c>
      <c r="J344" s="208"/>
      <c r="K344" s="166"/>
      <c r="L344" s="168">
        <v>11</v>
      </c>
      <c r="M344" s="190"/>
      <c r="N344" s="166"/>
    </row>
    <row r="345" spans="2:14" s="171" customFormat="1" ht="16.149999999999999" customHeight="1">
      <c r="B345" s="255"/>
      <c r="C345" s="163"/>
      <c r="D345" s="163" t="s">
        <v>919</v>
      </c>
      <c r="E345" s="165">
        <v>1</v>
      </c>
      <c r="F345" s="191" t="s">
        <v>195</v>
      </c>
      <c r="G345" s="241"/>
      <c r="H345" s="193"/>
      <c r="I345" s="198"/>
      <c r="J345" s="213"/>
      <c r="K345" s="166"/>
      <c r="L345" s="168">
        <v>12</v>
      </c>
      <c r="M345" s="190"/>
      <c r="N345" s="166"/>
    </row>
    <row r="346" spans="2:14" s="171" customFormat="1" ht="16.149999999999999" customHeight="1">
      <c r="B346" s="253" t="s">
        <v>436</v>
      </c>
      <c r="C346" s="154"/>
      <c r="D346" s="254">
        <f>別紙明細1!J139</f>
        <v>60.8</v>
      </c>
      <c r="E346" s="155"/>
      <c r="F346" s="154"/>
      <c r="G346" s="240"/>
      <c r="H346" s="187"/>
      <c r="I346" s="188" t="s">
        <v>263</v>
      </c>
      <c r="J346" s="208"/>
      <c r="K346" s="166"/>
      <c r="L346" s="168">
        <v>13</v>
      </c>
      <c r="M346" s="190"/>
      <c r="N346" s="166"/>
    </row>
    <row r="347" spans="2:14" s="171" customFormat="1" ht="16.149999999999999" customHeight="1">
      <c r="B347" s="255"/>
      <c r="C347" s="159"/>
      <c r="D347" s="163" t="s">
        <v>919</v>
      </c>
      <c r="E347" s="165">
        <v>1</v>
      </c>
      <c r="F347" s="191" t="s">
        <v>29</v>
      </c>
      <c r="G347" s="241"/>
      <c r="H347" s="193"/>
      <c r="I347" s="198"/>
      <c r="J347" s="213"/>
      <c r="K347" s="166"/>
      <c r="L347" s="168">
        <v>14</v>
      </c>
      <c r="M347" s="190"/>
      <c r="N347" s="166"/>
    </row>
    <row r="348" spans="2:14" s="171" customFormat="1" ht="16.149999999999999" customHeight="1">
      <c r="B348" s="253" t="s">
        <v>922</v>
      </c>
      <c r="C348" s="256"/>
      <c r="D348" s="254">
        <f>別紙明細1!J149</f>
        <v>2.2600000000000002</v>
      </c>
      <c r="E348" s="155"/>
      <c r="F348" s="154"/>
      <c r="G348" s="240"/>
      <c r="H348" s="187"/>
      <c r="I348" s="188" t="s">
        <v>263</v>
      </c>
      <c r="J348" s="208"/>
      <c r="K348" s="166"/>
      <c r="L348" s="168">
        <v>15</v>
      </c>
      <c r="M348" s="190"/>
      <c r="N348" s="166"/>
    </row>
    <row r="349" spans="2:14" s="171" customFormat="1" ht="16.149999999999999" customHeight="1">
      <c r="B349" s="255"/>
      <c r="C349" s="257"/>
      <c r="D349" s="163" t="s">
        <v>919</v>
      </c>
      <c r="E349" s="165">
        <v>1</v>
      </c>
      <c r="F349" s="191" t="s">
        <v>29</v>
      </c>
      <c r="G349" s="241"/>
      <c r="H349" s="193"/>
      <c r="I349" s="198"/>
      <c r="J349" s="213"/>
      <c r="K349" s="166"/>
      <c r="L349" s="168">
        <v>16</v>
      </c>
      <c r="M349" s="190"/>
      <c r="N349" s="166"/>
    </row>
    <row r="350" spans="2:14" s="171" customFormat="1" ht="16.149999999999999" customHeight="1">
      <c r="B350" s="253" t="s">
        <v>923</v>
      </c>
      <c r="C350" s="154"/>
      <c r="D350" s="254">
        <f>別紙明細1!J186</f>
        <v>0.54000000000000015</v>
      </c>
      <c r="E350" s="155"/>
      <c r="F350" s="154"/>
      <c r="G350" s="240"/>
      <c r="H350" s="187"/>
      <c r="I350" s="188" t="s">
        <v>263</v>
      </c>
      <c r="J350" s="208"/>
      <c r="K350" s="166"/>
      <c r="L350" s="168">
        <v>17</v>
      </c>
      <c r="M350" s="190"/>
      <c r="N350" s="166"/>
    </row>
    <row r="351" spans="2:14" s="171" customFormat="1" ht="16.149999999999999" customHeight="1">
      <c r="B351" s="255"/>
      <c r="C351" s="163"/>
      <c r="D351" s="163" t="s">
        <v>919</v>
      </c>
      <c r="E351" s="165">
        <v>1</v>
      </c>
      <c r="F351" s="191" t="s">
        <v>29</v>
      </c>
      <c r="G351" s="241"/>
      <c r="H351" s="193"/>
      <c r="I351" s="198"/>
      <c r="J351" s="213"/>
      <c r="K351" s="166"/>
      <c r="L351" s="168">
        <v>18</v>
      </c>
      <c r="M351" s="190"/>
      <c r="N351" s="166"/>
    </row>
    <row r="352" spans="2:14" s="171" customFormat="1" ht="16.149999999999999" customHeight="1">
      <c r="B352" s="253" t="s">
        <v>924</v>
      </c>
      <c r="C352" s="256"/>
      <c r="D352" s="254">
        <f>別紙明細1!J215</f>
        <v>18.599999999999998</v>
      </c>
      <c r="E352" s="155"/>
      <c r="F352" s="154"/>
      <c r="G352" s="240"/>
      <c r="H352" s="187"/>
      <c r="I352" s="188" t="s">
        <v>263</v>
      </c>
      <c r="J352" s="208"/>
      <c r="K352" s="166"/>
      <c r="L352" s="168">
        <v>19</v>
      </c>
      <c r="M352" s="190"/>
      <c r="N352" s="166"/>
    </row>
    <row r="353" spans="2:14" s="171" customFormat="1" ht="16.149999999999999" customHeight="1">
      <c r="B353" s="255"/>
      <c r="C353" s="257"/>
      <c r="D353" s="163" t="s">
        <v>919</v>
      </c>
      <c r="E353" s="165">
        <v>1</v>
      </c>
      <c r="F353" s="191" t="s">
        <v>29</v>
      </c>
      <c r="G353" s="241"/>
      <c r="H353" s="193"/>
      <c r="I353" s="198"/>
      <c r="J353" s="213"/>
      <c r="K353" s="166"/>
      <c r="L353" s="168">
        <v>20</v>
      </c>
      <c r="M353" s="190"/>
      <c r="N353" s="166"/>
    </row>
    <row r="354" spans="2:14" s="171" customFormat="1" ht="16.149999999999999" customHeight="1">
      <c r="B354" s="258" t="s">
        <v>625</v>
      </c>
      <c r="C354" s="256"/>
      <c r="D354" s="154"/>
      <c r="E354" s="155"/>
      <c r="F354" s="154"/>
      <c r="G354" s="240"/>
      <c r="H354" s="187"/>
      <c r="I354" s="188" t="s">
        <v>263</v>
      </c>
      <c r="J354" s="208"/>
      <c r="K354" s="166"/>
      <c r="L354" s="168">
        <v>21</v>
      </c>
      <c r="M354" s="190"/>
      <c r="N354" s="166"/>
    </row>
    <row r="355" spans="2:14" s="171" customFormat="1" ht="16.149999999999999" customHeight="1">
      <c r="B355" s="255"/>
      <c r="C355" s="257"/>
      <c r="D355" s="163" t="s">
        <v>919</v>
      </c>
      <c r="E355" s="165">
        <v>1</v>
      </c>
      <c r="F355" s="191" t="s">
        <v>29</v>
      </c>
      <c r="G355" s="241"/>
      <c r="H355" s="193"/>
      <c r="I355" s="198"/>
      <c r="J355" s="213"/>
      <c r="K355" s="166"/>
      <c r="L355" s="168">
        <v>22</v>
      </c>
      <c r="M355" s="190"/>
      <c r="N355" s="166"/>
    </row>
    <row r="356" spans="2:14" s="171" customFormat="1" ht="16.149999999999999" customHeight="1">
      <c r="B356" s="256" t="s">
        <v>448</v>
      </c>
      <c r="C356" s="207" t="s">
        <v>472</v>
      </c>
      <c r="D356" s="259">
        <f>ROUNDDOWN(別紙明細1!E262/1000,2)</f>
        <v>21.12</v>
      </c>
      <c r="E356" s="155"/>
      <c r="F356" s="154"/>
      <c r="G356" s="240"/>
      <c r="H356" s="187"/>
      <c r="I356" s="188" t="s">
        <v>263</v>
      </c>
      <c r="J356" s="208"/>
      <c r="K356" s="166"/>
      <c r="L356" s="168">
        <v>23</v>
      </c>
      <c r="M356" s="190"/>
      <c r="N356" s="166"/>
    </row>
    <row r="357" spans="2:14" s="171" customFormat="1" ht="16.149999999999999" customHeight="1">
      <c r="B357" s="257"/>
      <c r="C357" s="163"/>
      <c r="D357" s="163" t="s">
        <v>919</v>
      </c>
      <c r="E357" s="165">
        <v>1</v>
      </c>
      <c r="F357" s="191" t="s">
        <v>29</v>
      </c>
      <c r="G357" s="241"/>
      <c r="H357" s="193"/>
      <c r="I357" s="198"/>
      <c r="J357" s="213"/>
      <c r="K357" s="166"/>
      <c r="L357" s="168">
        <v>24</v>
      </c>
      <c r="M357" s="190"/>
      <c r="N357" s="166"/>
    </row>
    <row r="358" spans="2:14" s="171" customFormat="1" ht="16.149999999999999" customHeight="1">
      <c r="B358" s="256"/>
      <c r="C358" s="154" t="s">
        <v>284</v>
      </c>
      <c r="D358" s="260">
        <f>ROUNDDOWN(別紙明細1!E295/1000,0)</f>
        <v>315</v>
      </c>
      <c r="E358" s="155"/>
      <c r="F358" s="154"/>
      <c r="G358" s="240"/>
      <c r="H358" s="187"/>
      <c r="I358" s="188" t="s">
        <v>263</v>
      </c>
      <c r="J358" s="208"/>
      <c r="K358" s="166"/>
      <c r="L358" s="168">
        <v>25</v>
      </c>
      <c r="M358" s="190"/>
      <c r="N358" s="166"/>
    </row>
    <row r="359" spans="2:14" s="171" customFormat="1" ht="16.149999999999999" customHeight="1">
      <c r="B359" s="257"/>
      <c r="C359" s="163"/>
      <c r="D359" s="163" t="s">
        <v>919</v>
      </c>
      <c r="E359" s="165">
        <v>1</v>
      </c>
      <c r="F359" s="191" t="s">
        <v>29</v>
      </c>
      <c r="G359" s="241"/>
      <c r="H359" s="193"/>
      <c r="I359" s="198"/>
      <c r="J359" s="213"/>
      <c r="K359" s="166"/>
      <c r="L359" s="168">
        <v>26</v>
      </c>
      <c r="M359" s="190"/>
      <c r="N359" s="166"/>
    </row>
    <row r="360" spans="2:14" s="171" customFormat="1" ht="16.149999999999999" customHeight="1">
      <c r="B360" s="256" t="s">
        <v>925</v>
      </c>
      <c r="C360" s="256"/>
      <c r="D360" s="254">
        <f>別紙明細1!J368</f>
        <v>262.24999999999994</v>
      </c>
      <c r="E360" s="155"/>
      <c r="F360" s="154"/>
      <c r="G360" s="240"/>
      <c r="H360" s="187"/>
      <c r="I360" s="188" t="s">
        <v>263</v>
      </c>
      <c r="J360" s="208"/>
      <c r="K360" s="166"/>
      <c r="L360" s="168">
        <v>27</v>
      </c>
      <c r="M360" s="190"/>
      <c r="N360" s="166"/>
    </row>
    <row r="361" spans="2:14" s="171" customFormat="1" ht="16.149999999999999" customHeight="1">
      <c r="B361" s="257"/>
      <c r="C361" s="163"/>
      <c r="D361" s="163" t="s">
        <v>919</v>
      </c>
      <c r="E361" s="165">
        <v>1</v>
      </c>
      <c r="F361" s="191" t="s">
        <v>29</v>
      </c>
      <c r="G361" s="241"/>
      <c r="H361" s="193"/>
      <c r="I361" s="198"/>
      <c r="J361" s="213"/>
      <c r="K361" s="166"/>
      <c r="L361" s="168">
        <v>28</v>
      </c>
      <c r="M361" s="190"/>
      <c r="N361" s="166"/>
    </row>
    <row r="362" spans="2:14" s="171" customFormat="1" ht="16.149999999999999" customHeight="1">
      <c r="B362" s="256" t="s">
        <v>1193</v>
      </c>
      <c r="C362" s="154"/>
      <c r="D362" s="254">
        <f>別紙明細1!J372+別紙明細1!J374</f>
        <v>60</v>
      </c>
      <c r="E362" s="155"/>
      <c r="F362" s="154"/>
      <c r="G362" s="240"/>
      <c r="H362" s="187"/>
      <c r="I362" s="188" t="s">
        <v>263</v>
      </c>
      <c r="J362" s="208"/>
      <c r="K362" s="166"/>
      <c r="L362" s="168">
        <v>29</v>
      </c>
      <c r="M362" s="190"/>
      <c r="N362" s="166"/>
    </row>
    <row r="363" spans="2:14" s="171" customFormat="1" ht="16.149999999999999" customHeight="1">
      <c r="B363" s="257"/>
      <c r="C363" s="163"/>
      <c r="D363" s="163" t="s">
        <v>919</v>
      </c>
      <c r="E363" s="165">
        <v>1</v>
      </c>
      <c r="F363" s="191" t="s">
        <v>29</v>
      </c>
      <c r="G363" s="241"/>
      <c r="H363" s="193"/>
      <c r="I363" s="198"/>
      <c r="J363" s="213"/>
      <c r="K363" s="166"/>
      <c r="L363" s="168">
        <v>30</v>
      </c>
      <c r="M363" s="190"/>
      <c r="N363" s="168"/>
    </row>
    <row r="364" spans="2:14" ht="21" customHeight="1">
      <c r="B364" s="166" t="s">
        <v>4</v>
      </c>
      <c r="G364" s="168"/>
    </row>
    <row r="365" spans="2:14" ht="25.15" customHeight="1">
      <c r="B365" s="172" t="s">
        <v>5</v>
      </c>
      <c r="C365" s="173" t="s">
        <v>171</v>
      </c>
      <c r="D365" s="173"/>
      <c r="E365" s="174"/>
      <c r="F365" s="173"/>
      <c r="G365" s="173"/>
      <c r="H365" s="176"/>
      <c r="I365" s="177"/>
      <c r="J365" s="178"/>
    </row>
    <row r="366" spans="2:14" s="168" customFormat="1" ht="24" customHeight="1">
      <c r="B366" s="179" t="s">
        <v>13</v>
      </c>
      <c r="C366" s="448" t="s">
        <v>33</v>
      </c>
      <c r="D366" s="449"/>
      <c r="E366" s="181" t="s">
        <v>16</v>
      </c>
      <c r="F366" s="182" t="s">
        <v>17</v>
      </c>
      <c r="G366" s="182" t="s">
        <v>8</v>
      </c>
      <c r="H366" s="183" t="s">
        <v>18</v>
      </c>
      <c r="I366" s="448" t="s">
        <v>19</v>
      </c>
      <c r="J366" s="449"/>
      <c r="L366" s="170"/>
      <c r="M366" s="170"/>
      <c r="N366" s="166"/>
    </row>
    <row r="367" spans="2:14" ht="16.149999999999999" customHeight="1">
      <c r="B367" s="256" t="s">
        <v>1194</v>
      </c>
      <c r="C367" s="154"/>
      <c r="D367" s="154"/>
      <c r="E367" s="155"/>
      <c r="F367" s="154"/>
      <c r="G367" s="240"/>
      <c r="H367" s="187"/>
      <c r="I367" s="188" t="s">
        <v>263</v>
      </c>
      <c r="J367" s="208"/>
      <c r="L367" s="168">
        <v>1</v>
      </c>
      <c r="M367" s="190"/>
    </row>
    <row r="368" spans="2:14" ht="16.149999999999999" customHeight="1">
      <c r="B368" s="257"/>
      <c r="C368" s="163"/>
      <c r="D368" s="163"/>
      <c r="E368" s="165">
        <v>1</v>
      </c>
      <c r="F368" s="191" t="s">
        <v>29</v>
      </c>
      <c r="G368" s="241"/>
      <c r="H368" s="193"/>
      <c r="I368" s="198"/>
      <c r="J368" s="213"/>
      <c r="L368" s="168">
        <v>2</v>
      </c>
      <c r="M368" s="190"/>
    </row>
    <row r="369" spans="2:14" ht="16.149999999999999" customHeight="1">
      <c r="B369" s="256" t="s">
        <v>1190</v>
      </c>
      <c r="C369" s="154" t="s">
        <v>929</v>
      </c>
      <c r="D369" s="154"/>
      <c r="E369" s="155"/>
      <c r="F369" s="154"/>
      <c r="G369" s="240"/>
      <c r="H369" s="187"/>
      <c r="I369" s="188" t="s">
        <v>263</v>
      </c>
      <c r="J369" s="208"/>
      <c r="L369" s="168">
        <v>3</v>
      </c>
      <c r="M369" s="190"/>
    </row>
    <row r="370" spans="2:14" ht="16.149999999999999" customHeight="1">
      <c r="B370" s="257"/>
      <c r="C370" s="163"/>
      <c r="D370" s="163"/>
      <c r="E370" s="165">
        <v>1</v>
      </c>
      <c r="F370" s="191" t="s">
        <v>29</v>
      </c>
      <c r="G370" s="241"/>
      <c r="H370" s="193"/>
      <c r="I370" s="198"/>
      <c r="J370" s="213"/>
      <c r="L370" s="168">
        <v>4</v>
      </c>
      <c r="M370" s="190"/>
      <c r="N370" s="171"/>
    </row>
    <row r="371" spans="2:14" ht="16.149999999999999" customHeight="1">
      <c r="B371" s="256" t="s">
        <v>1191</v>
      </c>
      <c r="C371" s="154" t="s">
        <v>929</v>
      </c>
      <c r="D371" s="154"/>
      <c r="E371" s="155"/>
      <c r="F371" s="154"/>
      <c r="G371" s="240"/>
      <c r="H371" s="187"/>
      <c r="I371" s="188" t="s">
        <v>263</v>
      </c>
      <c r="J371" s="208"/>
      <c r="L371" s="168">
        <v>5</v>
      </c>
      <c r="M371" s="190"/>
      <c r="N371" s="171"/>
    </row>
    <row r="372" spans="2:14" ht="16.149999999999999" customHeight="1">
      <c r="B372" s="257"/>
      <c r="C372" s="163"/>
      <c r="D372" s="163"/>
      <c r="E372" s="165">
        <v>1</v>
      </c>
      <c r="F372" s="191" t="s">
        <v>29</v>
      </c>
      <c r="G372" s="241"/>
      <c r="H372" s="193"/>
      <c r="I372" s="198"/>
      <c r="J372" s="213"/>
      <c r="L372" s="168">
        <v>6</v>
      </c>
      <c r="M372" s="190"/>
      <c r="N372" s="171"/>
    </row>
    <row r="373" spans="2:14" ht="16.149999999999999" customHeight="1">
      <c r="B373" s="253" t="s">
        <v>1195</v>
      </c>
      <c r="C373" s="210"/>
      <c r="D373" s="154"/>
      <c r="E373" s="155"/>
      <c r="F373" s="154"/>
      <c r="G373" s="240"/>
      <c r="H373" s="187"/>
      <c r="I373" s="188" t="s">
        <v>263</v>
      </c>
      <c r="J373" s="208"/>
      <c r="L373" s="168">
        <v>7</v>
      </c>
      <c r="M373" s="190"/>
      <c r="N373" s="171"/>
    </row>
    <row r="374" spans="2:14" s="171" customFormat="1" ht="16.149999999999999" customHeight="1">
      <c r="B374" s="255"/>
      <c r="C374" s="163"/>
      <c r="D374" s="163"/>
      <c r="E374" s="165">
        <v>1</v>
      </c>
      <c r="F374" s="191" t="s">
        <v>29</v>
      </c>
      <c r="G374" s="241"/>
      <c r="H374" s="193"/>
      <c r="I374" s="198"/>
      <c r="J374" s="213"/>
      <c r="K374" s="166"/>
      <c r="L374" s="168">
        <v>8</v>
      </c>
      <c r="M374" s="190"/>
      <c r="N374" s="166"/>
    </row>
    <row r="375" spans="2:14" s="171" customFormat="1" ht="16.149999999999999" customHeight="1">
      <c r="B375" s="253"/>
      <c r="C375" s="256"/>
      <c r="D375" s="154"/>
      <c r="E375" s="155"/>
      <c r="F375" s="154"/>
      <c r="G375" s="240"/>
      <c r="H375" s="187"/>
      <c r="I375" s="188"/>
      <c r="J375" s="208"/>
      <c r="K375" s="166"/>
      <c r="L375" s="168">
        <v>9</v>
      </c>
      <c r="M375" s="190"/>
      <c r="N375" s="166"/>
    </row>
    <row r="376" spans="2:14" s="171" customFormat="1" ht="16.149999999999999" customHeight="1">
      <c r="B376" s="255"/>
      <c r="C376" s="257"/>
      <c r="D376" s="257"/>
      <c r="E376" s="165"/>
      <c r="F376" s="191"/>
      <c r="G376" s="241"/>
      <c r="H376" s="193"/>
      <c r="I376" s="198"/>
      <c r="J376" s="213"/>
      <c r="K376" s="166"/>
      <c r="L376" s="168">
        <v>10</v>
      </c>
      <c r="M376" s="190"/>
      <c r="N376" s="166"/>
    </row>
    <row r="377" spans="2:14" s="171" customFormat="1" ht="16.149999999999999" customHeight="1">
      <c r="B377" s="253"/>
      <c r="C377" s="154"/>
      <c r="D377" s="154"/>
      <c r="E377" s="155"/>
      <c r="F377" s="154"/>
      <c r="G377" s="240"/>
      <c r="H377" s="187"/>
      <c r="I377" s="188"/>
      <c r="J377" s="208"/>
      <c r="K377" s="166"/>
      <c r="L377" s="168">
        <v>11</v>
      </c>
      <c r="M377" s="190"/>
      <c r="N377" s="166"/>
    </row>
    <row r="378" spans="2:14" s="171" customFormat="1" ht="16.149999999999999" customHeight="1">
      <c r="B378" s="255"/>
      <c r="C378" s="163"/>
      <c r="D378" s="257"/>
      <c r="E378" s="165"/>
      <c r="F378" s="191"/>
      <c r="G378" s="241"/>
      <c r="H378" s="193"/>
      <c r="I378" s="198"/>
      <c r="J378" s="213"/>
      <c r="K378" s="166"/>
      <c r="L378" s="168">
        <v>12</v>
      </c>
      <c r="M378" s="190"/>
      <c r="N378" s="166"/>
    </row>
    <row r="379" spans="2:14" s="171" customFormat="1" ht="16.149999999999999" customHeight="1">
      <c r="B379" s="253"/>
      <c r="C379" s="154"/>
      <c r="D379" s="154"/>
      <c r="E379" s="155"/>
      <c r="F379" s="154"/>
      <c r="G379" s="240"/>
      <c r="H379" s="187"/>
      <c r="I379" s="188"/>
      <c r="J379" s="208"/>
      <c r="K379" s="166"/>
      <c r="L379" s="168">
        <v>13</v>
      </c>
      <c r="M379" s="190"/>
      <c r="N379" s="166"/>
    </row>
    <row r="380" spans="2:14" s="171" customFormat="1" ht="16.149999999999999" customHeight="1">
      <c r="B380" s="255"/>
      <c r="C380" s="159"/>
      <c r="D380" s="163"/>
      <c r="E380" s="165"/>
      <c r="F380" s="191"/>
      <c r="G380" s="241"/>
      <c r="H380" s="193"/>
      <c r="I380" s="198"/>
      <c r="J380" s="213"/>
      <c r="K380" s="166"/>
      <c r="L380" s="168">
        <v>14</v>
      </c>
      <c r="M380" s="190"/>
      <c r="N380" s="166"/>
    </row>
    <row r="381" spans="2:14" s="171" customFormat="1" ht="16.149999999999999" customHeight="1">
      <c r="B381" s="253"/>
      <c r="C381" s="256"/>
      <c r="D381" s="154"/>
      <c r="E381" s="155"/>
      <c r="F381" s="154"/>
      <c r="G381" s="240"/>
      <c r="H381" s="187"/>
      <c r="I381" s="188"/>
      <c r="J381" s="208"/>
      <c r="K381" s="166"/>
      <c r="L381" s="168">
        <v>15</v>
      </c>
      <c r="M381" s="190"/>
      <c r="N381" s="166"/>
    </row>
    <row r="382" spans="2:14" s="171" customFormat="1" ht="16.149999999999999" customHeight="1">
      <c r="B382" s="255"/>
      <c r="C382" s="257"/>
      <c r="D382" s="163"/>
      <c r="E382" s="165"/>
      <c r="F382" s="191"/>
      <c r="G382" s="241"/>
      <c r="H382" s="193"/>
      <c r="I382" s="198"/>
      <c r="J382" s="213"/>
      <c r="K382" s="166"/>
      <c r="L382" s="168">
        <v>16</v>
      </c>
      <c r="M382" s="190"/>
      <c r="N382" s="166"/>
    </row>
    <row r="383" spans="2:14" s="171" customFormat="1" ht="16.149999999999999" customHeight="1">
      <c r="B383" s="253"/>
      <c r="C383" s="154"/>
      <c r="D383" s="154"/>
      <c r="E383" s="155"/>
      <c r="F383" s="154"/>
      <c r="G383" s="240"/>
      <c r="H383" s="187"/>
      <c r="I383" s="188"/>
      <c r="J383" s="208"/>
      <c r="K383" s="166"/>
      <c r="L383" s="168">
        <v>17</v>
      </c>
      <c r="M383" s="190"/>
      <c r="N383" s="166"/>
    </row>
    <row r="384" spans="2:14" s="171" customFormat="1" ht="16.149999999999999" customHeight="1">
      <c r="B384" s="255"/>
      <c r="C384" s="163"/>
      <c r="D384" s="163"/>
      <c r="E384" s="165"/>
      <c r="F384" s="191"/>
      <c r="G384" s="241"/>
      <c r="H384" s="193"/>
      <c r="I384" s="198"/>
      <c r="J384" s="213"/>
      <c r="K384" s="166"/>
      <c r="L384" s="168">
        <v>18</v>
      </c>
      <c r="M384" s="190"/>
      <c r="N384" s="166"/>
    </row>
    <row r="385" spans="2:14" s="171" customFormat="1" ht="16.149999999999999" customHeight="1">
      <c r="B385" s="253"/>
      <c r="C385" s="256"/>
      <c r="D385" s="154"/>
      <c r="E385" s="155"/>
      <c r="F385" s="154"/>
      <c r="G385" s="240"/>
      <c r="H385" s="187"/>
      <c r="I385" s="188"/>
      <c r="J385" s="208"/>
      <c r="K385" s="166"/>
      <c r="L385" s="168">
        <v>19</v>
      </c>
      <c r="M385" s="190"/>
      <c r="N385" s="166"/>
    </row>
    <row r="386" spans="2:14" s="171" customFormat="1" ht="16.149999999999999" customHeight="1">
      <c r="B386" s="255"/>
      <c r="C386" s="257"/>
      <c r="D386" s="163"/>
      <c r="E386" s="165"/>
      <c r="F386" s="191"/>
      <c r="G386" s="241"/>
      <c r="H386" s="193"/>
      <c r="I386" s="198"/>
      <c r="J386" s="213"/>
      <c r="K386" s="166"/>
      <c r="L386" s="168">
        <v>20</v>
      </c>
      <c r="M386" s="190"/>
      <c r="N386" s="166"/>
    </row>
    <row r="387" spans="2:14" s="171" customFormat="1" ht="16.149999999999999" customHeight="1">
      <c r="B387" s="253"/>
      <c r="C387" s="256"/>
      <c r="D387" s="154"/>
      <c r="E387" s="155"/>
      <c r="F387" s="154"/>
      <c r="G387" s="240"/>
      <c r="H387" s="187"/>
      <c r="I387" s="188"/>
      <c r="J387" s="208"/>
      <c r="K387" s="166"/>
      <c r="L387" s="168">
        <v>21</v>
      </c>
      <c r="M387" s="190"/>
      <c r="N387" s="166"/>
    </row>
    <row r="388" spans="2:14" s="171" customFormat="1" ht="16.149999999999999" customHeight="1">
      <c r="B388" s="255"/>
      <c r="C388" s="257"/>
      <c r="D388" s="163"/>
      <c r="E388" s="165"/>
      <c r="F388" s="191"/>
      <c r="G388" s="241"/>
      <c r="H388" s="193"/>
      <c r="I388" s="198"/>
      <c r="J388" s="213"/>
      <c r="K388" s="166"/>
      <c r="L388" s="168">
        <v>22</v>
      </c>
      <c r="M388" s="190"/>
      <c r="N388" s="166"/>
    </row>
    <row r="389" spans="2:14" s="171" customFormat="1" ht="16.149999999999999" customHeight="1">
      <c r="B389" s="253"/>
      <c r="C389" s="195"/>
      <c r="D389" s="154"/>
      <c r="E389" s="155"/>
      <c r="F389" s="154"/>
      <c r="G389" s="240"/>
      <c r="H389" s="187"/>
      <c r="I389" s="188"/>
      <c r="J389" s="208"/>
      <c r="K389" s="166"/>
      <c r="L389" s="168">
        <v>23</v>
      </c>
      <c r="M389" s="190"/>
      <c r="N389" s="166"/>
    </row>
    <row r="390" spans="2:14" s="171" customFormat="1" ht="16.149999999999999" customHeight="1">
      <c r="B390" s="255"/>
      <c r="C390" s="163"/>
      <c r="D390" s="163"/>
      <c r="E390" s="165"/>
      <c r="F390" s="191"/>
      <c r="G390" s="241"/>
      <c r="H390" s="193"/>
      <c r="I390" s="198"/>
      <c r="J390" s="213"/>
      <c r="K390" s="166"/>
      <c r="L390" s="168">
        <v>24</v>
      </c>
      <c r="M390" s="190"/>
      <c r="N390" s="166"/>
    </row>
    <row r="391" spans="2:14" s="171" customFormat="1" ht="16.149999999999999" customHeight="1">
      <c r="B391" s="253"/>
      <c r="C391" s="207"/>
      <c r="D391" s="154"/>
      <c r="E391" s="155"/>
      <c r="F391" s="154"/>
      <c r="G391" s="240"/>
      <c r="H391" s="187"/>
      <c r="I391" s="188"/>
      <c r="J391" s="208"/>
      <c r="K391" s="166"/>
      <c r="L391" s="168">
        <v>25</v>
      </c>
      <c r="M391" s="190"/>
      <c r="N391" s="166"/>
    </row>
    <row r="392" spans="2:14" s="171" customFormat="1" ht="16.149999999999999" customHeight="1">
      <c r="B392" s="255"/>
      <c r="C392" s="163"/>
      <c r="D392" s="163"/>
      <c r="E392" s="165"/>
      <c r="F392" s="191"/>
      <c r="G392" s="241"/>
      <c r="H392" s="193"/>
      <c r="I392" s="198"/>
      <c r="J392" s="213"/>
      <c r="K392" s="166"/>
      <c r="L392" s="168">
        <v>26</v>
      </c>
      <c r="M392" s="190"/>
      <c r="N392" s="166"/>
    </row>
    <row r="393" spans="2:14" s="171" customFormat="1" ht="16.149999999999999" customHeight="1">
      <c r="B393" s="253"/>
      <c r="C393" s="154"/>
      <c r="D393" s="154"/>
      <c r="E393" s="155"/>
      <c r="F393" s="154"/>
      <c r="G393" s="240"/>
      <c r="H393" s="187"/>
      <c r="I393" s="188"/>
      <c r="J393" s="208"/>
      <c r="K393" s="166"/>
      <c r="L393" s="168">
        <v>27</v>
      </c>
      <c r="M393" s="190"/>
      <c r="N393" s="166"/>
    </row>
    <row r="394" spans="2:14" s="171" customFormat="1" ht="16.149999999999999" customHeight="1">
      <c r="B394" s="255"/>
      <c r="C394" s="163"/>
      <c r="D394" s="163"/>
      <c r="E394" s="165"/>
      <c r="F394" s="191"/>
      <c r="G394" s="241"/>
      <c r="H394" s="193"/>
      <c r="I394" s="198"/>
      <c r="J394" s="213"/>
      <c r="K394" s="166"/>
      <c r="L394" s="168">
        <v>28</v>
      </c>
      <c r="M394" s="190"/>
      <c r="N394" s="166"/>
    </row>
    <row r="395" spans="2:14" s="171" customFormat="1" ht="16.149999999999999" customHeight="1">
      <c r="B395" s="156" t="s">
        <v>930</v>
      </c>
      <c r="C395" s="207"/>
      <c r="D395" s="154"/>
      <c r="E395" s="155"/>
      <c r="F395" s="154"/>
      <c r="G395" s="240"/>
      <c r="H395" s="187"/>
      <c r="I395" s="196"/>
      <c r="J395" s="208"/>
      <c r="K395" s="166"/>
      <c r="L395" s="168">
        <v>29</v>
      </c>
      <c r="M395" s="190"/>
      <c r="N395" s="166"/>
    </row>
    <row r="396" spans="2:14" s="171" customFormat="1" ht="16.149999999999999" customHeight="1">
      <c r="B396" s="261"/>
      <c r="C396" s="163"/>
      <c r="D396" s="163"/>
      <c r="E396" s="165"/>
      <c r="F396" s="191"/>
      <c r="G396" s="241"/>
      <c r="H396" s="193"/>
      <c r="I396" s="198"/>
      <c r="J396" s="209"/>
      <c r="K396" s="166"/>
      <c r="L396" s="168">
        <v>30</v>
      </c>
      <c r="M396" s="190"/>
      <c r="N396" s="168"/>
    </row>
    <row r="397" spans="2:14" ht="21" customHeight="1">
      <c r="B397" s="166" t="s">
        <v>4</v>
      </c>
      <c r="G397" s="168"/>
      <c r="M397" s="166"/>
    </row>
    <row r="398" spans="2:14" ht="25.5" customHeight="1">
      <c r="B398" s="172" t="s">
        <v>5</v>
      </c>
      <c r="C398" s="173" t="s">
        <v>274</v>
      </c>
      <c r="D398" s="173"/>
      <c r="E398" s="174"/>
      <c r="F398" s="173"/>
      <c r="G398" s="173"/>
      <c r="H398" s="176"/>
      <c r="I398" s="177"/>
      <c r="J398" s="178"/>
      <c r="L398" s="168">
        <v>30</v>
      </c>
      <c r="M398" s="190"/>
    </row>
    <row r="399" spans="2:14" s="168" customFormat="1" ht="24" customHeight="1">
      <c r="B399" s="179" t="s">
        <v>13</v>
      </c>
      <c r="C399" s="448" t="s">
        <v>33</v>
      </c>
      <c r="D399" s="449"/>
      <c r="E399" s="181" t="s">
        <v>16</v>
      </c>
      <c r="F399" s="182" t="s">
        <v>17</v>
      </c>
      <c r="G399" s="182" t="s">
        <v>8</v>
      </c>
      <c r="H399" s="183" t="s">
        <v>18</v>
      </c>
      <c r="I399" s="448" t="s">
        <v>19</v>
      </c>
      <c r="J399" s="449"/>
      <c r="L399" s="170"/>
      <c r="M399" s="170"/>
      <c r="N399" s="166"/>
    </row>
    <row r="400" spans="2:14" s="171" customFormat="1" ht="16.149999999999999" customHeight="1">
      <c r="B400" s="154"/>
      <c r="C400" s="256"/>
      <c r="D400" s="256"/>
      <c r="E400" s="262"/>
      <c r="F400" s="154"/>
      <c r="G400" s="240"/>
      <c r="H400" s="187"/>
      <c r="I400" s="188"/>
      <c r="J400" s="208"/>
      <c r="K400" s="166"/>
      <c r="L400" s="168">
        <v>1</v>
      </c>
      <c r="M400" s="190"/>
      <c r="N400" s="166"/>
    </row>
    <row r="401" spans="2:14" s="171" customFormat="1" ht="16.149999999999999" customHeight="1">
      <c r="B401" s="163"/>
      <c r="C401" s="257"/>
      <c r="D401" s="257"/>
      <c r="E401" s="263"/>
      <c r="F401" s="191"/>
      <c r="G401" s="241"/>
      <c r="H401" s="193"/>
      <c r="I401" s="198"/>
      <c r="J401" s="213"/>
      <c r="K401" s="166"/>
      <c r="L401" s="168">
        <v>2</v>
      </c>
      <c r="M401" s="190"/>
      <c r="N401" s="166"/>
    </row>
    <row r="402" spans="2:14" ht="16.149999999999999" customHeight="1">
      <c r="B402" s="172">
        <v>1</v>
      </c>
      <c r="C402" s="264" t="s">
        <v>251</v>
      </c>
      <c r="D402" s="154"/>
      <c r="E402" s="185"/>
      <c r="F402" s="217"/>
      <c r="G402" s="265"/>
      <c r="H402" s="187"/>
      <c r="I402" s="188"/>
      <c r="J402" s="208"/>
      <c r="L402" s="168">
        <v>3</v>
      </c>
      <c r="M402" s="190"/>
    </row>
    <row r="403" spans="2:14" s="171" customFormat="1" ht="16.149999999999999" customHeight="1">
      <c r="B403" s="162"/>
      <c r="C403" s="231"/>
      <c r="D403" s="163"/>
      <c r="E403" s="160">
        <v>1</v>
      </c>
      <c r="F403" s="191" t="s">
        <v>14</v>
      </c>
      <c r="G403" s="266"/>
      <c r="H403" s="193"/>
      <c r="I403" s="268"/>
      <c r="J403" s="213"/>
      <c r="K403" s="166"/>
      <c r="L403" s="168">
        <v>4</v>
      </c>
      <c r="M403" s="190"/>
      <c r="N403" s="166"/>
    </row>
    <row r="404" spans="2:14" s="171" customFormat="1" ht="16.149999999999999" customHeight="1">
      <c r="B404" s="267">
        <v>2</v>
      </c>
      <c r="C404" s="264" t="s">
        <v>1102</v>
      </c>
      <c r="D404" s="154"/>
      <c r="E404" s="185"/>
      <c r="F404" s="217"/>
      <c r="G404" s="265"/>
      <c r="H404" s="187"/>
      <c r="I404" s="188"/>
      <c r="J404" s="208"/>
      <c r="K404" s="166"/>
      <c r="L404" s="168">
        <v>5</v>
      </c>
      <c r="M404" s="190"/>
      <c r="N404" s="166"/>
    </row>
    <row r="405" spans="2:14" s="171" customFormat="1" ht="16.149999999999999" customHeight="1">
      <c r="B405" s="162"/>
      <c r="C405" s="231"/>
      <c r="D405" s="163"/>
      <c r="E405" s="160">
        <v>1</v>
      </c>
      <c r="F405" s="191" t="s">
        <v>14</v>
      </c>
      <c r="G405" s="266"/>
      <c r="H405" s="193"/>
      <c r="I405" s="268"/>
      <c r="J405" s="213"/>
      <c r="K405" s="166"/>
      <c r="L405" s="168">
        <v>6</v>
      </c>
      <c r="M405" s="190"/>
      <c r="N405" s="166"/>
    </row>
    <row r="406" spans="2:14" s="171" customFormat="1" ht="16.149999999999999" customHeight="1">
      <c r="B406" s="267">
        <v>3</v>
      </c>
      <c r="C406" s="264" t="s">
        <v>224</v>
      </c>
      <c r="D406" s="154"/>
      <c r="E406" s="185"/>
      <c r="F406" s="217"/>
      <c r="G406" s="265"/>
      <c r="H406" s="187"/>
      <c r="I406" s="188"/>
      <c r="J406" s="208"/>
      <c r="K406" s="166"/>
      <c r="L406" s="168">
        <v>7</v>
      </c>
      <c r="M406" s="190"/>
      <c r="N406" s="166"/>
    </row>
    <row r="407" spans="2:14" s="171" customFormat="1" ht="16.149999999999999" customHeight="1">
      <c r="B407" s="162"/>
      <c r="C407" s="231"/>
      <c r="D407" s="163"/>
      <c r="E407" s="160">
        <v>1</v>
      </c>
      <c r="F407" s="191" t="s">
        <v>14</v>
      </c>
      <c r="G407" s="266"/>
      <c r="H407" s="193"/>
      <c r="I407" s="198"/>
      <c r="J407" s="209"/>
      <c r="K407" s="166"/>
      <c r="L407" s="168">
        <v>8</v>
      </c>
      <c r="M407" s="190"/>
      <c r="N407" s="166"/>
    </row>
    <row r="408" spans="2:14" s="171" customFormat="1" ht="16.149999999999999" customHeight="1">
      <c r="B408" s="200">
        <v>4</v>
      </c>
      <c r="C408" s="264" t="s">
        <v>225</v>
      </c>
      <c r="D408" s="154"/>
      <c r="E408" s="185"/>
      <c r="F408" s="217"/>
      <c r="G408" s="265"/>
      <c r="H408" s="187"/>
      <c r="I408" s="188"/>
      <c r="J408" s="208"/>
      <c r="K408" s="166"/>
      <c r="L408" s="168">
        <v>9</v>
      </c>
      <c r="M408" s="190"/>
      <c r="N408" s="166"/>
    </row>
    <row r="409" spans="2:14" s="171" customFormat="1" ht="16.149999999999999" customHeight="1">
      <c r="B409" s="162"/>
      <c r="C409" s="231"/>
      <c r="D409" s="163"/>
      <c r="E409" s="160">
        <v>1</v>
      </c>
      <c r="F409" s="191" t="s">
        <v>14</v>
      </c>
      <c r="G409" s="266"/>
      <c r="H409" s="193"/>
      <c r="I409" s="198"/>
      <c r="J409" s="213"/>
      <c r="K409" s="166"/>
      <c r="L409" s="168">
        <v>10</v>
      </c>
      <c r="M409" s="190"/>
      <c r="N409" s="166"/>
    </row>
    <row r="410" spans="2:14" s="171" customFormat="1" ht="16.149999999999999" customHeight="1">
      <c r="B410" s="172">
        <v>5</v>
      </c>
      <c r="C410" s="264" t="s">
        <v>1103</v>
      </c>
      <c r="D410" s="154"/>
      <c r="E410" s="185"/>
      <c r="F410" s="217"/>
      <c r="G410" s="265"/>
      <c r="H410" s="187"/>
      <c r="I410" s="188"/>
      <c r="J410" s="208"/>
      <c r="K410" s="166"/>
      <c r="L410" s="168">
        <v>11</v>
      </c>
      <c r="M410" s="190"/>
      <c r="N410" s="166"/>
    </row>
    <row r="411" spans="2:14" s="171" customFormat="1" ht="16.149999999999999" customHeight="1">
      <c r="B411" s="212"/>
      <c r="C411" s="231"/>
      <c r="D411" s="163"/>
      <c r="E411" s="160">
        <v>1</v>
      </c>
      <c r="F411" s="191" t="s">
        <v>14</v>
      </c>
      <c r="G411" s="266"/>
      <c r="H411" s="193"/>
      <c r="I411" s="268"/>
      <c r="J411" s="213"/>
      <c r="K411" s="166"/>
      <c r="L411" s="168">
        <v>12</v>
      </c>
      <c r="M411" s="190"/>
      <c r="N411" s="166"/>
    </row>
    <row r="412" spans="2:14" s="171" customFormat="1" ht="16.149999999999999" customHeight="1">
      <c r="B412" s="200">
        <v>6</v>
      </c>
      <c r="C412" s="264" t="s">
        <v>264</v>
      </c>
      <c r="D412" s="154"/>
      <c r="E412" s="185"/>
      <c r="F412" s="217"/>
      <c r="G412" s="265"/>
      <c r="H412" s="187"/>
      <c r="I412" s="188"/>
      <c r="J412" s="208"/>
      <c r="K412" s="166"/>
      <c r="L412" s="168">
        <v>13</v>
      </c>
      <c r="M412" s="190"/>
      <c r="N412" s="166"/>
    </row>
    <row r="413" spans="2:14" s="171" customFormat="1" ht="16.149999999999999" customHeight="1">
      <c r="B413" s="162"/>
      <c r="C413" s="231"/>
      <c r="D413" s="163"/>
      <c r="E413" s="160">
        <v>1</v>
      </c>
      <c r="F413" s="191" t="s">
        <v>14</v>
      </c>
      <c r="G413" s="266"/>
      <c r="H413" s="193"/>
      <c r="I413" s="268"/>
      <c r="J413" s="213"/>
      <c r="K413" s="166"/>
      <c r="L413" s="168">
        <v>14</v>
      </c>
      <c r="M413" s="190"/>
      <c r="N413" s="166"/>
    </row>
    <row r="414" spans="2:14" s="171" customFormat="1" ht="16.149999999999999" customHeight="1">
      <c r="B414" s="200">
        <v>7</v>
      </c>
      <c r="C414" s="172" t="s">
        <v>266</v>
      </c>
      <c r="D414" s="154"/>
      <c r="E414" s="185"/>
      <c r="F414" s="217"/>
      <c r="G414" s="269"/>
      <c r="H414" s="187"/>
      <c r="I414" s="188"/>
      <c r="J414" s="237"/>
      <c r="K414" s="166"/>
      <c r="L414" s="168">
        <v>15</v>
      </c>
      <c r="M414" s="190"/>
      <c r="N414" s="166"/>
    </row>
    <row r="415" spans="2:14" s="171" customFormat="1" ht="16.149999999999999" customHeight="1">
      <c r="B415" s="162"/>
      <c r="C415" s="245"/>
      <c r="D415" s="163"/>
      <c r="E415" s="160">
        <v>1</v>
      </c>
      <c r="F415" s="191" t="s">
        <v>14</v>
      </c>
      <c r="G415" s="191"/>
      <c r="H415" s="193"/>
      <c r="I415" s="198"/>
      <c r="J415" s="238"/>
      <c r="K415" s="166"/>
      <c r="L415" s="168">
        <v>16</v>
      </c>
      <c r="M415" s="190"/>
      <c r="N415" s="166"/>
    </row>
    <row r="416" spans="2:14" s="171" customFormat="1" ht="16.149999999999999" customHeight="1">
      <c r="B416" s="172">
        <v>8</v>
      </c>
      <c r="C416" s="244" t="s">
        <v>226</v>
      </c>
      <c r="D416" s="154"/>
      <c r="E416" s="185"/>
      <c r="F416" s="217"/>
      <c r="G416" s="154"/>
      <c r="H416" s="187"/>
      <c r="I416" s="188"/>
      <c r="J416" s="211"/>
      <c r="K416" s="166"/>
      <c r="L416" s="168">
        <v>17</v>
      </c>
      <c r="M416" s="190"/>
      <c r="N416" s="166"/>
    </row>
    <row r="417" spans="2:14" s="171" customFormat="1" ht="16.149999999999999" customHeight="1">
      <c r="B417" s="162"/>
      <c r="C417" s="245"/>
      <c r="D417" s="163"/>
      <c r="E417" s="160">
        <v>1</v>
      </c>
      <c r="F417" s="191" t="s">
        <v>14</v>
      </c>
      <c r="G417" s="191"/>
      <c r="H417" s="193"/>
      <c r="I417" s="198"/>
      <c r="J417" s="213"/>
      <c r="K417" s="166"/>
      <c r="L417" s="168">
        <v>18</v>
      </c>
      <c r="M417" s="190"/>
      <c r="N417" s="166"/>
    </row>
    <row r="418" spans="2:14" s="171" customFormat="1" ht="16.149999999999999" customHeight="1">
      <c r="B418" s="200"/>
      <c r="C418" s="244"/>
      <c r="D418" s="154"/>
      <c r="E418" s="185"/>
      <c r="F418" s="217"/>
      <c r="G418" s="156"/>
      <c r="H418" s="187"/>
      <c r="I418" s="188"/>
      <c r="J418" s="208"/>
      <c r="K418" s="166"/>
      <c r="L418" s="168">
        <v>19</v>
      </c>
      <c r="M418" s="190"/>
      <c r="N418" s="166"/>
    </row>
    <row r="419" spans="2:14" s="171" customFormat="1" ht="16.149999999999999" customHeight="1">
      <c r="B419" s="162"/>
      <c r="C419" s="245"/>
      <c r="D419" s="163"/>
      <c r="E419" s="160"/>
      <c r="F419" s="191"/>
      <c r="G419" s="191"/>
      <c r="H419" s="193"/>
      <c r="I419" s="198"/>
      <c r="J419" s="209"/>
      <c r="K419" s="166"/>
      <c r="L419" s="168">
        <v>20</v>
      </c>
      <c r="M419" s="190"/>
      <c r="N419" s="166"/>
    </row>
    <row r="420" spans="2:14" s="171" customFormat="1" ht="16.149999999999999" customHeight="1">
      <c r="B420" s="172"/>
      <c r="C420" s="244"/>
      <c r="D420" s="244"/>
      <c r="E420" s="185"/>
      <c r="F420" s="156"/>
      <c r="G420" s="156"/>
      <c r="H420" s="187"/>
      <c r="I420" s="188"/>
      <c r="J420" s="208"/>
      <c r="K420" s="166"/>
      <c r="L420" s="168">
        <v>21</v>
      </c>
      <c r="M420" s="190"/>
      <c r="N420" s="166"/>
    </row>
    <row r="421" spans="2:14" s="171" customFormat="1" ht="16.149999999999999" customHeight="1">
      <c r="B421" s="162"/>
      <c r="C421" s="245"/>
      <c r="D421" s="245"/>
      <c r="E421" s="160"/>
      <c r="F421" s="191"/>
      <c r="G421" s="191"/>
      <c r="H421" s="193"/>
      <c r="I421" s="198"/>
      <c r="J421" s="209"/>
      <c r="K421" s="166"/>
      <c r="L421" s="168">
        <v>22</v>
      </c>
      <c r="M421" s="190"/>
      <c r="N421" s="166"/>
    </row>
    <row r="422" spans="2:14" s="171" customFormat="1" ht="16.149999999999999" customHeight="1">
      <c r="B422" s="200"/>
      <c r="C422" s="248"/>
      <c r="D422" s="248"/>
      <c r="E422" s="201"/>
      <c r="F422" s="217"/>
      <c r="G422" s="217"/>
      <c r="H422" s="203"/>
      <c r="I422" s="206"/>
      <c r="J422" s="218"/>
      <c r="K422" s="166"/>
      <c r="L422" s="168">
        <v>23</v>
      </c>
      <c r="M422" s="190"/>
      <c r="N422" s="166"/>
    </row>
    <row r="423" spans="2:14" s="171" customFormat="1" ht="16.149999999999999" customHeight="1">
      <c r="B423" s="200"/>
      <c r="C423" s="248"/>
      <c r="D423" s="248"/>
      <c r="E423" s="201"/>
      <c r="F423" s="217"/>
      <c r="G423" s="217"/>
      <c r="H423" s="203"/>
      <c r="I423" s="206"/>
      <c r="J423" s="218"/>
      <c r="K423" s="166"/>
      <c r="L423" s="168">
        <v>24</v>
      </c>
      <c r="M423" s="190"/>
      <c r="N423" s="166"/>
    </row>
    <row r="424" spans="2:14" s="171" customFormat="1" ht="16.149999999999999" customHeight="1">
      <c r="B424" s="172"/>
      <c r="C424" s="154"/>
      <c r="D424" s="154"/>
      <c r="E424" s="185"/>
      <c r="F424" s="154"/>
      <c r="G424" s="186"/>
      <c r="H424" s="187"/>
      <c r="I424" s="188"/>
      <c r="J424" s="208"/>
      <c r="K424" s="166"/>
      <c r="L424" s="168">
        <v>25</v>
      </c>
      <c r="M424" s="190"/>
      <c r="N424" s="166"/>
    </row>
    <row r="425" spans="2:14" s="171" customFormat="1" ht="16.149999999999999" customHeight="1">
      <c r="B425" s="162"/>
      <c r="C425" s="163"/>
      <c r="D425" s="163"/>
      <c r="E425" s="160"/>
      <c r="F425" s="191"/>
      <c r="G425" s="270"/>
      <c r="H425" s="193"/>
      <c r="I425" s="198"/>
      <c r="J425" s="209"/>
      <c r="K425" s="166"/>
      <c r="L425" s="168">
        <v>26</v>
      </c>
      <c r="M425" s="190"/>
      <c r="N425" s="166"/>
    </row>
    <row r="426" spans="2:14" s="171" customFormat="1" ht="16.149999999999999" customHeight="1">
      <c r="B426" s="210"/>
      <c r="C426" s="154"/>
      <c r="D426" s="154"/>
      <c r="E426" s="185"/>
      <c r="F426" s="154"/>
      <c r="G426" s="186"/>
      <c r="H426" s="187"/>
      <c r="I426" s="188"/>
      <c r="J426" s="208"/>
      <c r="K426" s="166"/>
      <c r="L426" s="168">
        <v>27</v>
      </c>
      <c r="M426" s="190"/>
      <c r="N426" s="166"/>
    </row>
    <row r="427" spans="2:14" s="171" customFormat="1" ht="16.149999999999999" customHeight="1">
      <c r="B427" s="162"/>
      <c r="C427" s="163"/>
      <c r="D427" s="163"/>
      <c r="E427" s="160"/>
      <c r="F427" s="191"/>
      <c r="G427" s="270"/>
      <c r="H427" s="193"/>
      <c r="I427" s="198"/>
      <c r="J427" s="209"/>
      <c r="K427" s="166"/>
      <c r="L427" s="168">
        <v>28</v>
      </c>
      <c r="M427" s="190"/>
      <c r="N427" s="166"/>
    </row>
    <row r="428" spans="2:14" s="171" customFormat="1" ht="16.149999999999999" customHeight="1">
      <c r="B428" s="210" t="s">
        <v>22</v>
      </c>
      <c r="C428" s="154"/>
      <c r="D428" s="154"/>
      <c r="E428" s="185"/>
      <c r="F428" s="154"/>
      <c r="G428" s="154"/>
      <c r="H428" s="187"/>
      <c r="I428" s="206"/>
      <c r="J428" s="211"/>
      <c r="K428" s="166"/>
      <c r="L428" s="168">
        <v>29</v>
      </c>
      <c r="M428" s="190"/>
      <c r="N428" s="166"/>
    </row>
    <row r="429" spans="2:14" s="171" customFormat="1" ht="16.149999999999999" customHeight="1">
      <c r="B429" s="162"/>
      <c r="C429" s="163"/>
      <c r="D429" s="163"/>
      <c r="E429" s="160"/>
      <c r="F429" s="191"/>
      <c r="G429" s="191"/>
      <c r="H429" s="193"/>
      <c r="I429" s="198"/>
      <c r="J429" s="213"/>
      <c r="K429" s="166"/>
      <c r="L429" s="168">
        <v>30</v>
      </c>
      <c r="M429" s="190"/>
      <c r="N429" s="166"/>
    </row>
    <row r="430" spans="2:14" ht="21" customHeight="1">
      <c r="B430" s="166" t="s">
        <v>4</v>
      </c>
      <c r="G430" s="168"/>
    </row>
    <row r="431" spans="2:14" ht="25.5" customHeight="1">
      <c r="B431" s="172" t="s">
        <v>5</v>
      </c>
      <c r="C431" s="173" t="str">
        <f>C398</f>
        <v>科目名称　5．外壁塗材アスベスト及その他アスベスト除去工事</v>
      </c>
      <c r="D431" s="173"/>
      <c r="E431" s="174"/>
      <c r="F431" s="175"/>
      <c r="G431" s="173"/>
      <c r="H431" s="176"/>
      <c r="I431" s="177"/>
      <c r="J431" s="178"/>
    </row>
    <row r="432" spans="2:14" s="168" customFormat="1" ht="24" customHeight="1">
      <c r="B432" s="179" t="s">
        <v>13</v>
      </c>
      <c r="C432" s="448" t="s">
        <v>33</v>
      </c>
      <c r="D432" s="449"/>
      <c r="E432" s="181" t="s">
        <v>16</v>
      </c>
      <c r="F432" s="182" t="s">
        <v>17</v>
      </c>
      <c r="G432" s="182" t="s">
        <v>8</v>
      </c>
      <c r="H432" s="183" t="s">
        <v>18</v>
      </c>
      <c r="I432" s="448" t="s">
        <v>19</v>
      </c>
      <c r="J432" s="449"/>
      <c r="L432" s="170"/>
      <c r="M432" s="170"/>
    </row>
    <row r="433" spans="2:13" ht="16.149999999999999" customHeight="1">
      <c r="B433" s="172" t="s">
        <v>249</v>
      </c>
      <c r="C433" s="264" t="s">
        <v>227</v>
      </c>
      <c r="D433" s="207" t="s">
        <v>228</v>
      </c>
      <c r="E433" s="185"/>
      <c r="F433" s="217"/>
      <c r="G433" s="265"/>
      <c r="H433" s="187"/>
      <c r="I433" s="196"/>
      <c r="J433" s="197"/>
      <c r="L433" s="168">
        <v>1</v>
      </c>
      <c r="M433" s="190"/>
    </row>
    <row r="434" spans="2:13" ht="16.149999999999999" customHeight="1">
      <c r="B434" s="271" t="s">
        <v>1007</v>
      </c>
      <c r="C434" s="272"/>
      <c r="D434" s="163" t="s">
        <v>239</v>
      </c>
      <c r="E434" s="160">
        <v>1</v>
      </c>
      <c r="F434" s="191" t="s">
        <v>14</v>
      </c>
      <c r="G434" s="266"/>
      <c r="H434" s="193"/>
      <c r="I434" s="198"/>
      <c r="J434" s="194"/>
      <c r="L434" s="168">
        <v>2</v>
      </c>
      <c r="M434" s="190"/>
    </row>
    <row r="435" spans="2:13" ht="16.149999999999999" customHeight="1">
      <c r="B435" s="267"/>
      <c r="C435" s="154" t="s">
        <v>229</v>
      </c>
      <c r="D435" s="207" t="s">
        <v>230</v>
      </c>
      <c r="E435" s="185"/>
      <c r="F435" s="217"/>
      <c r="G435" s="265"/>
      <c r="H435" s="187"/>
      <c r="I435" s="196"/>
      <c r="J435" s="197"/>
      <c r="L435" s="168">
        <v>3</v>
      </c>
      <c r="M435" s="190"/>
    </row>
    <row r="436" spans="2:13" ht="16.149999999999999" customHeight="1">
      <c r="B436" s="162"/>
      <c r="C436" s="212"/>
      <c r="D436" s="163"/>
      <c r="E436" s="160">
        <v>1</v>
      </c>
      <c r="F436" s="191" t="s">
        <v>14</v>
      </c>
      <c r="G436" s="266"/>
      <c r="H436" s="193"/>
      <c r="I436" s="198"/>
      <c r="J436" s="194"/>
      <c r="L436" s="168">
        <v>4</v>
      </c>
      <c r="M436" s="190"/>
    </row>
    <row r="437" spans="2:13" ht="16.149999999999999" customHeight="1">
      <c r="B437" s="200" t="s">
        <v>1008</v>
      </c>
      <c r="C437" s="264" t="s">
        <v>227</v>
      </c>
      <c r="D437" s="207" t="s">
        <v>228</v>
      </c>
      <c r="E437" s="185"/>
      <c r="F437" s="217"/>
      <c r="G437" s="265"/>
      <c r="H437" s="187"/>
      <c r="I437" s="196"/>
      <c r="J437" s="197"/>
      <c r="L437" s="168">
        <v>5</v>
      </c>
      <c r="M437" s="190"/>
    </row>
    <row r="438" spans="2:13" ht="16.149999999999999" customHeight="1">
      <c r="B438" s="271" t="s">
        <v>1007</v>
      </c>
      <c r="C438" s="272"/>
      <c r="D438" s="163" t="s">
        <v>239</v>
      </c>
      <c r="E438" s="160">
        <v>1</v>
      </c>
      <c r="F438" s="191" t="s">
        <v>14</v>
      </c>
      <c r="G438" s="266"/>
      <c r="H438" s="193"/>
      <c r="I438" s="198"/>
      <c r="J438" s="194"/>
      <c r="L438" s="168">
        <v>6</v>
      </c>
      <c r="M438" s="190"/>
    </row>
    <row r="439" spans="2:13" ht="15.6" customHeight="1">
      <c r="B439" s="200"/>
      <c r="C439" s="154" t="s">
        <v>229</v>
      </c>
      <c r="D439" s="207" t="s">
        <v>230</v>
      </c>
      <c r="E439" s="185"/>
      <c r="F439" s="217"/>
      <c r="G439" s="240"/>
      <c r="H439" s="187"/>
      <c r="I439" s="188"/>
      <c r="J439" s="208"/>
      <c r="L439" s="168">
        <v>7</v>
      </c>
      <c r="M439" s="190"/>
    </row>
    <row r="440" spans="2:13" ht="16.149999999999999" customHeight="1">
      <c r="B440" s="162"/>
      <c r="C440" s="212"/>
      <c r="D440" s="163"/>
      <c r="E440" s="160">
        <v>1</v>
      </c>
      <c r="F440" s="191" t="s">
        <v>14</v>
      </c>
      <c r="G440" s="241"/>
      <c r="H440" s="193"/>
      <c r="I440" s="198"/>
      <c r="J440" s="213"/>
      <c r="L440" s="168">
        <v>8</v>
      </c>
      <c r="M440" s="190"/>
    </row>
    <row r="441" spans="2:13" ht="16.149999999999999" customHeight="1">
      <c r="B441" s="264"/>
      <c r="C441" s="154"/>
      <c r="D441" s="154"/>
      <c r="E441" s="185"/>
      <c r="F441" s="156"/>
      <c r="G441" s="240"/>
      <c r="H441" s="187"/>
      <c r="I441" s="188"/>
      <c r="J441" s="208"/>
      <c r="L441" s="168">
        <v>9</v>
      </c>
      <c r="M441" s="190"/>
    </row>
    <row r="442" spans="2:13" ht="16.149999999999999" customHeight="1">
      <c r="B442" s="162"/>
      <c r="C442" s="212"/>
      <c r="D442" s="212"/>
      <c r="E442" s="160"/>
      <c r="F442" s="191"/>
      <c r="G442" s="241"/>
      <c r="H442" s="193"/>
      <c r="I442" s="198"/>
      <c r="J442" s="213"/>
      <c r="L442" s="168">
        <v>10</v>
      </c>
      <c r="M442" s="190"/>
    </row>
    <row r="443" spans="2:13" ht="16.149999999999999" customHeight="1">
      <c r="B443" s="264" t="s">
        <v>250</v>
      </c>
      <c r="C443" s="154" t="s">
        <v>231</v>
      </c>
      <c r="D443" s="154" t="s">
        <v>240</v>
      </c>
      <c r="E443" s="185"/>
      <c r="F443" s="217"/>
      <c r="G443" s="273"/>
      <c r="H443" s="203"/>
      <c r="I443" s="188"/>
      <c r="J443" s="221"/>
      <c r="L443" s="168">
        <v>11</v>
      </c>
      <c r="M443" s="190"/>
    </row>
    <row r="444" spans="2:13" ht="16.149999999999999" customHeight="1">
      <c r="B444" s="162"/>
      <c r="C444" s="212"/>
      <c r="D444" s="212"/>
      <c r="E444" s="160">
        <v>1</v>
      </c>
      <c r="F444" s="191" t="s">
        <v>14</v>
      </c>
      <c r="G444" s="273"/>
      <c r="H444" s="203"/>
      <c r="I444" s="206"/>
      <c r="J444" s="221"/>
      <c r="L444" s="168">
        <v>12</v>
      </c>
      <c r="M444" s="190"/>
    </row>
    <row r="445" spans="2:13" ht="16.149999999999999" customHeight="1">
      <c r="B445" s="200"/>
      <c r="C445" s="184" t="s">
        <v>273</v>
      </c>
      <c r="D445" s="207"/>
      <c r="E445" s="185"/>
      <c r="F445" s="217"/>
      <c r="G445" s="240"/>
      <c r="H445" s="187"/>
      <c r="I445" s="188"/>
      <c r="J445" s="208"/>
      <c r="L445" s="168">
        <v>13</v>
      </c>
      <c r="M445" s="190"/>
    </row>
    <row r="446" spans="2:13" ht="16.149999999999999" customHeight="1">
      <c r="B446" s="162"/>
      <c r="C446" s="163"/>
      <c r="D446" s="163"/>
      <c r="E446" s="160">
        <v>1</v>
      </c>
      <c r="F446" s="191" t="s">
        <v>14</v>
      </c>
      <c r="G446" s="241"/>
      <c r="H446" s="193"/>
      <c r="I446" s="198"/>
      <c r="J446" s="213"/>
      <c r="L446" s="168">
        <v>14</v>
      </c>
      <c r="M446" s="190"/>
    </row>
    <row r="447" spans="2:13" ht="16.149999999999999" customHeight="1">
      <c r="B447" s="210"/>
      <c r="C447" s="207" t="s">
        <v>241</v>
      </c>
      <c r="D447" s="195" t="s">
        <v>248</v>
      </c>
      <c r="E447" s="185"/>
      <c r="F447" s="217"/>
      <c r="G447" s="240"/>
      <c r="H447" s="187"/>
      <c r="I447" s="188"/>
      <c r="J447" s="208"/>
      <c r="L447" s="168">
        <v>15</v>
      </c>
      <c r="M447" s="190"/>
    </row>
    <row r="448" spans="2:13" ht="16.149999999999999" customHeight="1">
      <c r="B448" s="157"/>
      <c r="C448" s="163" t="s">
        <v>242</v>
      </c>
      <c r="D448" s="195"/>
      <c r="E448" s="160">
        <v>1</v>
      </c>
      <c r="F448" s="191" t="s">
        <v>14</v>
      </c>
      <c r="G448" s="241"/>
      <c r="H448" s="193"/>
      <c r="I448" s="198"/>
      <c r="J448" s="213"/>
      <c r="L448" s="168">
        <v>16</v>
      </c>
      <c r="M448" s="190"/>
    </row>
    <row r="449" spans="2:14" ht="16.149999999999999" customHeight="1">
      <c r="B449" s="264"/>
      <c r="C449" s="207" t="s">
        <v>244</v>
      </c>
      <c r="D449" s="207"/>
      <c r="E449" s="185"/>
      <c r="F449" s="217"/>
      <c r="G449" s="240"/>
      <c r="H449" s="187"/>
      <c r="I449" s="188"/>
      <c r="J449" s="208"/>
      <c r="L449" s="168">
        <v>17</v>
      </c>
      <c r="M449" s="190"/>
    </row>
    <row r="450" spans="2:14" ht="16.149999999999999" customHeight="1">
      <c r="B450" s="162"/>
      <c r="C450" s="163"/>
      <c r="D450" s="163"/>
      <c r="E450" s="160">
        <v>1</v>
      </c>
      <c r="F450" s="191" t="s">
        <v>14</v>
      </c>
      <c r="G450" s="241"/>
      <c r="H450" s="193"/>
      <c r="I450" s="198"/>
      <c r="J450" s="213"/>
      <c r="L450" s="168">
        <v>18</v>
      </c>
      <c r="M450" s="190"/>
    </row>
    <row r="451" spans="2:14" s="171" customFormat="1" ht="16.149999999999999" customHeight="1">
      <c r="B451" s="264"/>
      <c r="C451" s="207" t="s">
        <v>232</v>
      </c>
      <c r="D451" s="207"/>
      <c r="E451" s="185"/>
      <c r="F451" s="217"/>
      <c r="G451" s="240"/>
      <c r="H451" s="187"/>
      <c r="I451" s="188"/>
      <c r="J451" s="208"/>
      <c r="K451" s="166"/>
      <c r="L451" s="168">
        <v>19</v>
      </c>
      <c r="M451" s="190"/>
      <c r="N451" s="166"/>
    </row>
    <row r="452" spans="2:14" s="171" customFormat="1" ht="16.149999999999999" customHeight="1">
      <c r="B452" s="162"/>
      <c r="C452" s="163"/>
      <c r="D452" s="163"/>
      <c r="E452" s="160">
        <v>1</v>
      </c>
      <c r="F452" s="191" t="s">
        <v>14</v>
      </c>
      <c r="G452" s="241"/>
      <c r="H452" s="193"/>
      <c r="I452" s="198"/>
      <c r="J452" s="213"/>
      <c r="K452" s="166"/>
      <c r="L452" s="168">
        <v>20</v>
      </c>
      <c r="M452" s="190"/>
      <c r="N452" s="166"/>
    </row>
    <row r="453" spans="2:14" s="171" customFormat="1" ht="16.149999999999999" customHeight="1">
      <c r="B453" s="264"/>
      <c r="C453" s="210" t="s">
        <v>23</v>
      </c>
      <c r="D453" s="154"/>
      <c r="E453" s="185"/>
      <c r="F453" s="156"/>
      <c r="G453" s="240"/>
      <c r="H453" s="187"/>
      <c r="I453" s="188"/>
      <c r="J453" s="208"/>
      <c r="K453" s="166"/>
      <c r="L453" s="168">
        <v>21</v>
      </c>
      <c r="M453" s="190"/>
      <c r="N453" s="166"/>
    </row>
    <row r="454" spans="2:14" s="171" customFormat="1" ht="16.149999999999999" customHeight="1">
      <c r="B454" s="162"/>
      <c r="C454" s="163"/>
      <c r="D454" s="212"/>
      <c r="E454" s="160"/>
      <c r="F454" s="191"/>
      <c r="G454" s="241"/>
      <c r="H454" s="193"/>
      <c r="I454" s="198"/>
      <c r="J454" s="213"/>
      <c r="K454" s="166"/>
      <c r="L454" s="168">
        <v>22</v>
      </c>
      <c r="M454" s="190"/>
      <c r="N454" s="166"/>
    </row>
    <row r="455" spans="2:14" s="171" customFormat="1" ht="16.149999999999999" customHeight="1">
      <c r="B455" s="264" t="s">
        <v>252</v>
      </c>
      <c r="C455" s="207" t="s">
        <v>233</v>
      </c>
      <c r="D455" s="154"/>
      <c r="E455" s="185"/>
      <c r="F455" s="217"/>
      <c r="G455" s="240"/>
      <c r="H455" s="187"/>
      <c r="I455" s="188"/>
      <c r="J455" s="208"/>
      <c r="K455" s="166"/>
      <c r="L455" s="168">
        <v>23</v>
      </c>
      <c r="M455" s="190"/>
      <c r="N455" s="166"/>
    </row>
    <row r="456" spans="2:14" s="171" customFormat="1" ht="16.149999999999999" customHeight="1">
      <c r="B456" s="162"/>
      <c r="C456" s="163"/>
      <c r="D456" s="212"/>
      <c r="E456" s="160">
        <v>1</v>
      </c>
      <c r="F456" s="191" t="s">
        <v>14</v>
      </c>
      <c r="G456" s="241"/>
      <c r="H456" s="193"/>
      <c r="I456" s="198"/>
      <c r="J456" s="213"/>
      <c r="K456" s="166"/>
      <c r="L456" s="168">
        <v>24</v>
      </c>
      <c r="M456" s="190"/>
      <c r="N456" s="166"/>
    </row>
    <row r="457" spans="2:14" s="171" customFormat="1" ht="16.149999999999999" customHeight="1">
      <c r="B457" s="210"/>
      <c r="C457" s="207" t="s">
        <v>234</v>
      </c>
      <c r="D457" s="154"/>
      <c r="E457" s="185"/>
      <c r="F457" s="217"/>
      <c r="G457" s="240"/>
      <c r="H457" s="187"/>
      <c r="I457" s="188"/>
      <c r="J457" s="208"/>
      <c r="K457" s="166"/>
      <c r="L457" s="168">
        <v>25</v>
      </c>
      <c r="M457" s="190"/>
      <c r="N457" s="166"/>
    </row>
    <row r="458" spans="2:14" s="171" customFormat="1" ht="16.149999999999999" customHeight="1">
      <c r="B458" s="162"/>
      <c r="C458" s="163"/>
      <c r="D458" s="212"/>
      <c r="E458" s="160">
        <v>1</v>
      </c>
      <c r="F458" s="191" t="s">
        <v>14</v>
      </c>
      <c r="G458" s="191"/>
      <c r="H458" s="193"/>
      <c r="I458" s="268"/>
      <c r="J458" s="213"/>
      <c r="K458" s="166"/>
      <c r="L458" s="168">
        <v>26</v>
      </c>
      <c r="M458" s="190"/>
      <c r="N458" s="166"/>
    </row>
    <row r="459" spans="2:14" s="171" customFormat="1" ht="16.149999999999999" customHeight="1">
      <c r="B459" s="200"/>
      <c r="C459" s="195" t="s">
        <v>235</v>
      </c>
      <c r="D459" s="154"/>
      <c r="E459" s="185"/>
      <c r="F459" s="217"/>
      <c r="G459" s="240"/>
      <c r="H459" s="187"/>
      <c r="I459" s="188"/>
      <c r="J459" s="208"/>
      <c r="K459" s="166"/>
      <c r="L459" s="168">
        <v>27</v>
      </c>
      <c r="M459" s="190"/>
      <c r="N459" s="166"/>
    </row>
    <row r="460" spans="2:14" s="171" customFormat="1" ht="16.149999999999999" customHeight="1">
      <c r="B460" s="200"/>
      <c r="C460" s="195"/>
      <c r="D460" s="212"/>
      <c r="E460" s="160">
        <v>1</v>
      </c>
      <c r="F460" s="191" t="s">
        <v>14</v>
      </c>
      <c r="G460" s="241"/>
      <c r="H460" s="193"/>
      <c r="I460" s="268"/>
      <c r="J460" s="213"/>
      <c r="K460" s="166"/>
      <c r="L460" s="168">
        <v>28</v>
      </c>
      <c r="M460" s="190"/>
      <c r="N460" s="166"/>
    </row>
    <row r="461" spans="2:14" s="171" customFormat="1" ht="16.149999999999999" customHeight="1">
      <c r="B461" s="210"/>
      <c r="C461" s="210" t="s">
        <v>23</v>
      </c>
      <c r="D461" s="207"/>
      <c r="E461" s="185"/>
      <c r="F461" s="217"/>
      <c r="G461" s="265"/>
      <c r="H461" s="187"/>
      <c r="I461" s="188"/>
      <c r="J461" s="211"/>
      <c r="K461" s="166"/>
      <c r="L461" s="168">
        <v>29</v>
      </c>
      <c r="M461" s="190"/>
      <c r="N461" s="166"/>
    </row>
    <row r="462" spans="2:14" s="171" customFormat="1" ht="16.149999999999999" customHeight="1">
      <c r="B462" s="157"/>
      <c r="C462" s="157"/>
      <c r="D462" s="163"/>
      <c r="E462" s="160"/>
      <c r="F462" s="191"/>
      <c r="G462" s="266"/>
      <c r="H462" s="193"/>
      <c r="I462" s="198"/>
      <c r="J462" s="213"/>
      <c r="K462" s="166"/>
      <c r="L462" s="168">
        <v>30</v>
      </c>
      <c r="M462" s="190"/>
      <c r="N462" s="166"/>
    </row>
    <row r="463" spans="2:14" ht="21" customHeight="1">
      <c r="B463" s="166" t="s">
        <v>4</v>
      </c>
      <c r="G463" s="168"/>
    </row>
    <row r="464" spans="2:14" ht="25.5" customHeight="1">
      <c r="B464" s="172" t="s">
        <v>5</v>
      </c>
      <c r="C464" s="173" t="str">
        <f>C398</f>
        <v>科目名称　5．外壁塗材アスベスト及その他アスベスト除去工事</v>
      </c>
      <c r="D464" s="173"/>
      <c r="E464" s="174"/>
      <c r="F464" s="175"/>
      <c r="G464" s="173"/>
      <c r="H464" s="176"/>
      <c r="I464" s="177"/>
      <c r="J464" s="178"/>
    </row>
    <row r="465" spans="2:15" s="168" customFormat="1" ht="24" customHeight="1">
      <c r="B465" s="179" t="s">
        <v>13</v>
      </c>
      <c r="C465" s="448" t="s">
        <v>33</v>
      </c>
      <c r="D465" s="449"/>
      <c r="E465" s="181" t="s">
        <v>16</v>
      </c>
      <c r="F465" s="182" t="s">
        <v>17</v>
      </c>
      <c r="G465" s="182" t="s">
        <v>8</v>
      </c>
      <c r="H465" s="183" t="s">
        <v>18</v>
      </c>
      <c r="I465" s="448" t="s">
        <v>19</v>
      </c>
      <c r="J465" s="449"/>
      <c r="L465" s="170"/>
      <c r="M465" s="170"/>
    </row>
    <row r="466" spans="2:15" ht="16.149999999999999" customHeight="1">
      <c r="B466" s="172" t="s">
        <v>1006</v>
      </c>
      <c r="C466" s="264"/>
      <c r="D466" s="207"/>
      <c r="E466" s="185"/>
      <c r="F466" s="217"/>
      <c r="G466" s="265"/>
      <c r="H466" s="187"/>
      <c r="I466" s="196"/>
      <c r="J466" s="197"/>
      <c r="L466" s="168">
        <v>1</v>
      </c>
      <c r="M466" s="190"/>
    </row>
    <row r="467" spans="2:15" ht="16.149999999999999" customHeight="1">
      <c r="B467" s="162"/>
      <c r="C467" s="272"/>
      <c r="D467" s="163"/>
      <c r="E467" s="160"/>
      <c r="F467" s="191"/>
      <c r="G467" s="266"/>
      <c r="H467" s="193"/>
      <c r="I467" s="198"/>
      <c r="J467" s="194"/>
      <c r="L467" s="168">
        <v>2</v>
      </c>
      <c r="M467" s="190"/>
    </row>
    <row r="468" spans="2:15" ht="16.149999999999999" customHeight="1">
      <c r="B468" s="200" t="s">
        <v>1002</v>
      </c>
      <c r="C468" s="264" t="s">
        <v>994</v>
      </c>
      <c r="D468" s="207" t="s">
        <v>997</v>
      </c>
      <c r="E468" s="185"/>
      <c r="F468" s="156"/>
      <c r="G468" s="265"/>
      <c r="H468" s="187"/>
      <c r="I468" s="196"/>
      <c r="J468" s="197"/>
      <c r="L468" s="168">
        <v>3</v>
      </c>
      <c r="M468" s="190"/>
    </row>
    <row r="469" spans="2:15" ht="16.149999999999999" customHeight="1">
      <c r="B469" s="200"/>
      <c r="C469" s="272"/>
      <c r="D469" s="163" t="s">
        <v>999</v>
      </c>
      <c r="E469" s="160">
        <v>1612</v>
      </c>
      <c r="F469" s="191" t="s">
        <v>169</v>
      </c>
      <c r="G469" s="266"/>
      <c r="H469" s="193"/>
      <c r="I469" s="198"/>
      <c r="J469" s="194"/>
      <c r="L469" s="168">
        <v>4</v>
      </c>
      <c r="M469" s="190"/>
    </row>
    <row r="470" spans="2:15" ht="16.149999999999999" customHeight="1">
      <c r="B470" s="172"/>
      <c r="C470" s="264" t="s">
        <v>995</v>
      </c>
      <c r="D470" s="207" t="s">
        <v>996</v>
      </c>
      <c r="E470" s="185"/>
      <c r="F470" s="156"/>
      <c r="G470" s="265"/>
      <c r="H470" s="187"/>
      <c r="I470" s="196"/>
      <c r="J470" s="197"/>
      <c r="L470" s="168">
        <v>5</v>
      </c>
      <c r="M470" s="190"/>
    </row>
    <row r="471" spans="2:15" ht="16.149999999999999" customHeight="1">
      <c r="B471" s="162"/>
      <c r="C471" s="272" t="s">
        <v>1096</v>
      </c>
      <c r="D471" s="163" t="s">
        <v>1093</v>
      </c>
      <c r="E471" s="160">
        <v>1765</v>
      </c>
      <c r="F471" s="191" t="s">
        <v>169</v>
      </c>
      <c r="G471" s="266"/>
      <c r="H471" s="193"/>
      <c r="I471" s="214"/>
      <c r="J471" s="194"/>
      <c r="L471" s="168">
        <v>6</v>
      </c>
      <c r="M471" s="190"/>
    </row>
    <row r="472" spans="2:15" s="171" customFormat="1" ht="16.149999999999999" customHeight="1">
      <c r="B472" s="264" t="s">
        <v>1003</v>
      </c>
      <c r="C472" s="264" t="s">
        <v>1095</v>
      </c>
      <c r="D472" s="274" t="s">
        <v>998</v>
      </c>
      <c r="E472" s="275"/>
      <c r="F472" s="156"/>
      <c r="G472" s="265"/>
      <c r="H472" s="187"/>
      <c r="I472" s="188"/>
      <c r="J472" s="208"/>
      <c r="K472" s="166"/>
      <c r="L472" s="168">
        <v>7</v>
      </c>
      <c r="M472" s="190"/>
      <c r="N472" s="166"/>
      <c r="O472" s="276"/>
    </row>
    <row r="473" spans="2:15" s="171" customFormat="1" ht="16.149999999999999" customHeight="1">
      <c r="B473" s="231"/>
      <c r="C473" s="272"/>
      <c r="D473" s="163" t="s">
        <v>1000</v>
      </c>
      <c r="E473" s="277">
        <v>21</v>
      </c>
      <c r="F473" s="191" t="s">
        <v>169</v>
      </c>
      <c r="G473" s="266"/>
      <c r="H473" s="193"/>
      <c r="I473" s="198"/>
      <c r="J473" s="209"/>
      <c r="K473" s="166"/>
      <c r="L473" s="168">
        <v>8</v>
      </c>
      <c r="M473" s="190"/>
      <c r="N473" s="166"/>
    </row>
    <row r="474" spans="2:15" s="171" customFormat="1" ht="16.149999999999999" customHeight="1">
      <c r="B474" s="172" t="s">
        <v>1005</v>
      </c>
      <c r="C474" s="164" t="s">
        <v>1004</v>
      </c>
      <c r="D474" s="274" t="s">
        <v>998</v>
      </c>
      <c r="E474" s="185"/>
      <c r="F474" s="156"/>
      <c r="G474" s="278"/>
      <c r="H474" s="203"/>
      <c r="I474" s="206"/>
      <c r="J474" s="208"/>
      <c r="K474" s="166"/>
      <c r="L474" s="168">
        <v>9</v>
      </c>
      <c r="M474" s="190"/>
      <c r="N474" s="166"/>
      <c r="O474" s="276"/>
    </row>
    <row r="475" spans="2:15" s="171" customFormat="1" ht="16.149999999999999" customHeight="1">
      <c r="B475" s="162"/>
      <c r="C475" s="231"/>
      <c r="D475" s="163" t="s">
        <v>999</v>
      </c>
      <c r="E475" s="160">
        <v>257</v>
      </c>
      <c r="F475" s="191" t="s">
        <v>169</v>
      </c>
      <c r="G475" s="278"/>
      <c r="H475" s="203"/>
      <c r="I475" s="198"/>
      <c r="J475" s="209"/>
      <c r="K475" s="166"/>
      <c r="L475" s="168">
        <v>10</v>
      </c>
      <c r="M475" s="190"/>
      <c r="N475" s="166"/>
    </row>
    <row r="476" spans="2:15" ht="15.6" customHeight="1">
      <c r="B476" s="264"/>
      <c r="C476" s="207"/>
      <c r="D476" s="274"/>
      <c r="E476" s="185"/>
      <c r="F476" s="217"/>
      <c r="G476" s="265"/>
      <c r="H476" s="187"/>
      <c r="I476" s="188"/>
      <c r="J476" s="197"/>
      <c r="L476" s="168">
        <v>11</v>
      </c>
      <c r="M476" s="190"/>
    </row>
    <row r="477" spans="2:15" ht="16.149999999999999" customHeight="1">
      <c r="B477" s="162"/>
      <c r="C477" s="163"/>
      <c r="D477" s="163"/>
      <c r="E477" s="160"/>
      <c r="F477" s="191"/>
      <c r="G477" s="266"/>
      <c r="H477" s="193"/>
      <c r="I477" s="198"/>
      <c r="J477" s="194"/>
      <c r="L477" s="168">
        <v>12</v>
      </c>
      <c r="M477" s="190"/>
    </row>
    <row r="478" spans="2:15" ht="16.149999999999999" customHeight="1">
      <c r="B478" s="264" t="s">
        <v>1099</v>
      </c>
      <c r="C478" s="207" t="s">
        <v>1097</v>
      </c>
      <c r="D478" s="274" t="s">
        <v>998</v>
      </c>
      <c r="E478" s="185"/>
      <c r="F478" s="156"/>
      <c r="G478" s="265"/>
      <c r="H478" s="187"/>
      <c r="I478" s="196"/>
      <c r="J478" s="189"/>
      <c r="L478" s="168">
        <v>13</v>
      </c>
      <c r="M478" s="190"/>
    </row>
    <row r="479" spans="2:15" ht="16.149999999999999" customHeight="1">
      <c r="B479" s="162"/>
      <c r="C479" s="163" t="s">
        <v>1001</v>
      </c>
      <c r="D479" s="163" t="s">
        <v>1000</v>
      </c>
      <c r="E479" s="160">
        <v>778</v>
      </c>
      <c r="F479" s="191" t="s">
        <v>169</v>
      </c>
      <c r="G479" s="266"/>
      <c r="H479" s="193"/>
      <c r="I479" s="198"/>
      <c r="J479" s="194"/>
      <c r="L479" s="168">
        <v>14</v>
      </c>
      <c r="M479" s="190"/>
    </row>
    <row r="480" spans="2:15" ht="16.149999999999999" customHeight="1">
      <c r="B480" s="172"/>
      <c r="C480" s="210" t="s">
        <v>23</v>
      </c>
      <c r="D480" s="274"/>
      <c r="E480" s="185"/>
      <c r="F480" s="156"/>
      <c r="G480" s="265"/>
      <c r="H480" s="187"/>
      <c r="I480" s="196"/>
      <c r="J480" s="197"/>
      <c r="L480" s="168">
        <v>15</v>
      </c>
      <c r="M480" s="190"/>
    </row>
    <row r="481" spans="2:15" ht="16.149999999999999" customHeight="1">
      <c r="B481" s="162"/>
      <c r="C481" s="157"/>
      <c r="D481" s="163"/>
      <c r="E481" s="160"/>
      <c r="F481" s="191"/>
      <c r="G481" s="266"/>
      <c r="H481" s="193"/>
      <c r="I481" s="198"/>
      <c r="J481" s="194"/>
      <c r="L481" s="168">
        <v>16</v>
      </c>
      <c r="M481" s="190"/>
    </row>
    <row r="482" spans="2:15" ht="16.149999999999999" customHeight="1">
      <c r="B482" s="172"/>
      <c r="C482" s="164"/>
      <c r="D482" s="274"/>
      <c r="E482" s="185"/>
      <c r="F482" s="217"/>
      <c r="G482" s="265"/>
      <c r="H482" s="187"/>
      <c r="I482" s="196"/>
      <c r="J482" s="197"/>
      <c r="L482" s="168">
        <v>17</v>
      </c>
      <c r="M482" s="190"/>
    </row>
    <row r="483" spans="2:15" ht="16.149999999999999" customHeight="1">
      <c r="B483" s="162"/>
      <c r="C483" s="231"/>
      <c r="D483" s="163"/>
      <c r="E483" s="160"/>
      <c r="F483" s="191"/>
      <c r="G483" s="266"/>
      <c r="H483" s="193"/>
      <c r="I483" s="198"/>
      <c r="J483" s="194"/>
      <c r="L483" s="168">
        <v>18</v>
      </c>
      <c r="M483" s="190"/>
    </row>
    <row r="484" spans="2:15" ht="16.149999999999999" customHeight="1">
      <c r="B484" s="172"/>
      <c r="C484" s="207" t="s">
        <v>245</v>
      </c>
      <c r="D484" s="207" t="s">
        <v>243</v>
      </c>
      <c r="E484" s="155"/>
      <c r="F484" s="156"/>
      <c r="G484" s="265"/>
      <c r="H484" s="187"/>
      <c r="I484" s="196"/>
      <c r="J484" s="189"/>
      <c r="L484" s="168">
        <v>19</v>
      </c>
      <c r="M484" s="190"/>
    </row>
    <row r="485" spans="2:15" ht="16.149999999999999" customHeight="1">
      <c r="B485" s="162"/>
      <c r="C485" s="163"/>
      <c r="D485" s="212"/>
      <c r="E485" s="277">
        <v>4432</v>
      </c>
      <c r="F485" s="191" t="s">
        <v>169</v>
      </c>
      <c r="G485" s="266"/>
      <c r="H485" s="193"/>
      <c r="I485" s="198"/>
      <c r="J485" s="194"/>
      <c r="L485" s="168">
        <v>20</v>
      </c>
      <c r="M485" s="190"/>
    </row>
    <row r="486" spans="2:15" s="171" customFormat="1" ht="16.149999999999999" customHeight="1">
      <c r="B486" s="172"/>
      <c r="C486" s="207" t="s">
        <v>246</v>
      </c>
      <c r="D486" s="207" t="s">
        <v>243</v>
      </c>
      <c r="E486" s="155"/>
      <c r="F486" s="156"/>
      <c r="G486" s="278"/>
      <c r="H486" s="203"/>
      <c r="I486" s="204"/>
      <c r="J486" s="197"/>
      <c r="K486" s="166"/>
      <c r="L486" s="168">
        <v>21</v>
      </c>
      <c r="M486" s="190"/>
      <c r="N486" s="166"/>
    </row>
    <row r="487" spans="2:15" s="171" customFormat="1" ht="16.149999999999999" customHeight="1">
      <c r="B487" s="162"/>
      <c r="C487" s="163"/>
      <c r="D487" s="212"/>
      <c r="E487" s="277">
        <v>4432</v>
      </c>
      <c r="F487" s="191" t="s">
        <v>169</v>
      </c>
      <c r="G487" s="266"/>
      <c r="H487" s="193"/>
      <c r="I487" s="198"/>
      <c r="J487" s="197"/>
      <c r="K487" s="166"/>
      <c r="L487" s="168">
        <v>22</v>
      </c>
      <c r="M487" s="190"/>
      <c r="N487" s="166"/>
    </row>
    <row r="488" spans="2:15" s="171" customFormat="1" ht="16.149999999999999" customHeight="1">
      <c r="B488" s="172"/>
      <c r="C488" s="207" t="s">
        <v>247</v>
      </c>
      <c r="D488" s="207" t="s">
        <v>1100</v>
      </c>
      <c r="E488" s="280"/>
      <c r="F488" s="217"/>
      <c r="G488" s="265"/>
      <c r="H488" s="187"/>
      <c r="I488" s="188"/>
      <c r="J488" s="208"/>
      <c r="K488" s="166"/>
      <c r="L488" s="168">
        <v>23</v>
      </c>
      <c r="M488" s="190"/>
      <c r="N488" s="166"/>
    </row>
    <row r="489" spans="2:15" s="171" customFormat="1" ht="16.149999999999999" customHeight="1">
      <c r="B489" s="162"/>
      <c r="C489" s="163"/>
      <c r="D489" s="212"/>
      <c r="E489" s="277">
        <v>1</v>
      </c>
      <c r="F489" s="191" t="s">
        <v>1101</v>
      </c>
      <c r="G489" s="266"/>
      <c r="H489" s="193"/>
      <c r="I489" s="198"/>
      <c r="J489" s="209"/>
      <c r="K489" s="166"/>
      <c r="L489" s="168">
        <v>24</v>
      </c>
      <c r="M489" s="190"/>
      <c r="N489" s="166"/>
    </row>
    <row r="490" spans="2:15" s="171" customFormat="1" ht="16.149999999999999" customHeight="1">
      <c r="B490" s="154"/>
      <c r="C490" s="210" t="s">
        <v>23</v>
      </c>
      <c r="D490" s="207"/>
      <c r="E490" s="275"/>
      <c r="F490" s="217"/>
      <c r="G490" s="278"/>
      <c r="H490" s="203"/>
      <c r="I490" s="206"/>
      <c r="J490" s="218"/>
      <c r="K490" s="166"/>
      <c r="L490" s="168">
        <v>25</v>
      </c>
      <c r="M490" s="190"/>
      <c r="N490" s="166"/>
      <c r="O490" s="276"/>
    </row>
    <row r="491" spans="2:15" s="171" customFormat="1" ht="16.149999999999999" customHeight="1">
      <c r="B491" s="231"/>
      <c r="C491" s="157"/>
      <c r="D491" s="163"/>
      <c r="E491" s="277"/>
      <c r="F491" s="191"/>
      <c r="G491" s="278"/>
      <c r="H491" s="203"/>
      <c r="I491" s="198"/>
      <c r="J491" s="218"/>
      <c r="K491" s="166"/>
      <c r="L491" s="168">
        <v>26</v>
      </c>
      <c r="M491" s="190"/>
      <c r="N491" s="166"/>
    </row>
    <row r="492" spans="2:15" s="171" customFormat="1" ht="16.149999999999999" customHeight="1">
      <c r="B492" s="200"/>
      <c r="C492" s="207"/>
      <c r="D492" s="207"/>
      <c r="E492" s="275"/>
      <c r="F492" s="217"/>
      <c r="G492" s="265"/>
      <c r="H492" s="187"/>
      <c r="I492" s="188"/>
      <c r="J492" s="208"/>
      <c r="K492" s="166"/>
      <c r="L492" s="168">
        <v>27</v>
      </c>
      <c r="M492" s="190"/>
      <c r="N492" s="166"/>
    </row>
    <row r="493" spans="2:15" s="171" customFormat="1" ht="16.149999999999999" customHeight="1">
      <c r="B493" s="200"/>
      <c r="C493" s="272"/>
      <c r="D493" s="163"/>
      <c r="E493" s="277"/>
      <c r="F493" s="191"/>
      <c r="G493" s="266"/>
      <c r="H493" s="193"/>
      <c r="I493" s="198"/>
      <c r="J493" s="209"/>
      <c r="K493" s="166"/>
      <c r="L493" s="168">
        <v>28</v>
      </c>
      <c r="M493" s="190"/>
      <c r="N493" s="166"/>
    </row>
    <row r="494" spans="2:15" s="171" customFormat="1" ht="16.149999999999999" customHeight="1">
      <c r="B494" s="172"/>
      <c r="C494" s="164"/>
      <c r="D494" s="279"/>
      <c r="E494" s="155"/>
      <c r="F494" s="156"/>
      <c r="G494" s="265"/>
      <c r="H494" s="187"/>
      <c r="I494" s="188"/>
      <c r="J494" s="211"/>
      <c r="K494" s="166"/>
      <c r="L494" s="168">
        <v>29</v>
      </c>
      <c r="M494" s="190"/>
      <c r="N494" s="166"/>
    </row>
    <row r="495" spans="2:15" s="171" customFormat="1" ht="16.149999999999999" customHeight="1">
      <c r="B495" s="162"/>
      <c r="C495" s="231"/>
      <c r="D495" s="281"/>
      <c r="E495" s="277"/>
      <c r="F495" s="191"/>
      <c r="G495" s="266"/>
      <c r="H495" s="193"/>
      <c r="I495" s="198"/>
      <c r="J495" s="213"/>
      <c r="K495" s="166"/>
      <c r="L495" s="168">
        <v>30</v>
      </c>
      <c r="M495" s="190"/>
      <c r="N495" s="166"/>
    </row>
    <row r="496" spans="2:15" ht="21" customHeight="1">
      <c r="B496" s="166" t="s">
        <v>4</v>
      </c>
      <c r="G496" s="168"/>
    </row>
    <row r="497" spans="2:13" ht="25.5" customHeight="1">
      <c r="B497" s="172" t="s">
        <v>5</v>
      </c>
      <c r="C497" s="173" t="str">
        <f>C464</f>
        <v>科目名称　5．外壁塗材アスベスト及その他アスベスト除去工事</v>
      </c>
      <c r="D497" s="173"/>
      <c r="E497" s="174"/>
      <c r="F497" s="175"/>
      <c r="G497" s="173"/>
      <c r="H497" s="176"/>
      <c r="I497" s="177"/>
      <c r="J497" s="178"/>
    </row>
    <row r="498" spans="2:13" s="168" customFormat="1" ht="24" customHeight="1">
      <c r="B498" s="179" t="s">
        <v>13</v>
      </c>
      <c r="C498" s="448" t="s">
        <v>33</v>
      </c>
      <c r="D498" s="449"/>
      <c r="E498" s="181" t="s">
        <v>16</v>
      </c>
      <c r="F498" s="182" t="s">
        <v>17</v>
      </c>
      <c r="G498" s="182" t="s">
        <v>8</v>
      </c>
      <c r="H498" s="183" t="s">
        <v>18</v>
      </c>
      <c r="I498" s="448" t="s">
        <v>19</v>
      </c>
      <c r="J498" s="449"/>
      <c r="L498" s="170"/>
      <c r="M498" s="170"/>
    </row>
    <row r="499" spans="2:13" ht="16.149999999999999" customHeight="1">
      <c r="B499" s="172" t="s">
        <v>1104</v>
      </c>
      <c r="C499" s="164" t="s">
        <v>1094</v>
      </c>
      <c r="D499" s="274"/>
      <c r="E499" s="280"/>
      <c r="F499" s="156"/>
      <c r="G499" s="265"/>
      <c r="H499" s="187"/>
      <c r="I499" s="196"/>
      <c r="J499" s="197"/>
      <c r="L499" s="168">
        <v>1</v>
      </c>
      <c r="M499" s="190"/>
    </row>
    <row r="500" spans="2:13" ht="16.149999999999999" customHeight="1">
      <c r="B500" s="162" t="s">
        <v>1002</v>
      </c>
      <c r="C500" s="231"/>
      <c r="D500" s="281" t="s">
        <v>988</v>
      </c>
      <c r="E500" s="277">
        <v>9</v>
      </c>
      <c r="F500" s="191" t="s">
        <v>169</v>
      </c>
      <c r="G500" s="266"/>
      <c r="H500" s="193"/>
      <c r="I500" s="198"/>
      <c r="J500" s="194"/>
      <c r="L500" s="168">
        <v>2</v>
      </c>
      <c r="M500" s="190"/>
    </row>
    <row r="501" spans="2:13" ht="16.149999999999999" customHeight="1">
      <c r="B501" s="154"/>
      <c r="C501" s="164" t="s">
        <v>979</v>
      </c>
      <c r="D501" s="279"/>
      <c r="E501" s="155"/>
      <c r="F501" s="156"/>
      <c r="G501" s="265"/>
      <c r="H501" s="187"/>
      <c r="I501" s="196"/>
      <c r="J501" s="197"/>
      <c r="L501" s="168">
        <v>3</v>
      </c>
      <c r="M501" s="190"/>
    </row>
    <row r="502" spans="2:13" ht="16.149999999999999" customHeight="1">
      <c r="B502" s="231"/>
      <c r="C502" s="231"/>
      <c r="D502" s="281" t="s">
        <v>981</v>
      </c>
      <c r="E502" s="277">
        <v>177</v>
      </c>
      <c r="F502" s="191" t="s">
        <v>169</v>
      </c>
      <c r="G502" s="266"/>
      <c r="H502" s="193"/>
      <c r="I502" s="198"/>
      <c r="J502" s="194"/>
      <c r="L502" s="168">
        <v>4</v>
      </c>
      <c r="M502" s="190"/>
    </row>
    <row r="503" spans="2:13" ht="16.149999999999999" customHeight="1">
      <c r="B503" s="172"/>
      <c r="C503" s="164" t="s">
        <v>985</v>
      </c>
      <c r="D503" s="274"/>
      <c r="E503" s="280"/>
      <c r="F503" s="156"/>
      <c r="G503" s="265"/>
      <c r="H503" s="187"/>
      <c r="I503" s="196"/>
      <c r="J503" s="197"/>
      <c r="L503" s="168">
        <v>5</v>
      </c>
      <c r="M503" s="190"/>
    </row>
    <row r="504" spans="2:13" ht="16.149999999999999" customHeight="1">
      <c r="B504" s="162"/>
      <c r="C504" s="231"/>
      <c r="D504" s="281" t="s">
        <v>988</v>
      </c>
      <c r="E504" s="277">
        <v>22</v>
      </c>
      <c r="F504" s="191" t="s">
        <v>169</v>
      </c>
      <c r="G504" s="266"/>
      <c r="H504" s="193"/>
      <c r="I504" s="214"/>
      <c r="J504" s="194"/>
      <c r="L504" s="168">
        <v>6</v>
      </c>
      <c r="M504" s="190"/>
    </row>
    <row r="505" spans="2:13" ht="15.6" customHeight="1">
      <c r="B505" s="172"/>
      <c r="C505" s="164" t="s">
        <v>985</v>
      </c>
      <c r="D505" s="274"/>
      <c r="E505" s="275"/>
      <c r="F505" s="156"/>
      <c r="G505" s="265"/>
      <c r="H505" s="187"/>
      <c r="I505" s="188"/>
      <c r="J505" s="197"/>
      <c r="L505" s="168">
        <v>7</v>
      </c>
      <c r="M505" s="190"/>
    </row>
    <row r="506" spans="2:13" ht="16.149999999999999" customHeight="1">
      <c r="B506" s="162"/>
      <c r="C506" s="231"/>
      <c r="D506" s="281" t="s">
        <v>989</v>
      </c>
      <c r="E506" s="277">
        <v>58</v>
      </c>
      <c r="F506" s="191" t="s">
        <v>169</v>
      </c>
      <c r="G506" s="266"/>
      <c r="H506" s="193"/>
      <c r="I506" s="198"/>
      <c r="J506" s="194"/>
      <c r="L506" s="168">
        <v>8</v>
      </c>
      <c r="M506" s="190"/>
    </row>
    <row r="507" spans="2:13" ht="16.149999999999999" customHeight="1">
      <c r="B507" s="172"/>
      <c r="C507" s="164" t="s">
        <v>1094</v>
      </c>
      <c r="D507" s="274"/>
      <c r="E507" s="185"/>
      <c r="F507" s="156"/>
      <c r="G507" s="265"/>
      <c r="H507" s="187"/>
      <c r="I507" s="196"/>
      <c r="J507" s="189"/>
      <c r="L507" s="168">
        <v>9</v>
      </c>
      <c r="M507" s="190"/>
    </row>
    <row r="508" spans="2:13" ht="16.149999999999999" customHeight="1">
      <c r="B508" s="162" t="s">
        <v>1098</v>
      </c>
      <c r="C508" s="157"/>
      <c r="D508" s="281" t="s">
        <v>989</v>
      </c>
      <c r="E508" s="160">
        <v>4</v>
      </c>
      <c r="F508" s="191" t="s">
        <v>169</v>
      </c>
      <c r="G508" s="266"/>
      <c r="H508" s="193"/>
      <c r="I508" s="198"/>
      <c r="J508" s="194"/>
      <c r="L508" s="168">
        <v>10</v>
      </c>
      <c r="M508" s="190"/>
    </row>
    <row r="509" spans="2:13" ht="16.149999999999999" customHeight="1">
      <c r="B509" s="172"/>
      <c r="C509" s="164" t="s">
        <v>1094</v>
      </c>
      <c r="D509" s="207"/>
      <c r="E509" s="185"/>
      <c r="F509" s="156"/>
      <c r="G509" s="265"/>
      <c r="H509" s="187"/>
      <c r="I509" s="196"/>
      <c r="J509" s="197"/>
      <c r="L509" s="168">
        <v>11</v>
      </c>
      <c r="M509" s="190"/>
    </row>
    <row r="510" spans="2:13" ht="16.149999999999999" customHeight="1">
      <c r="B510" s="162"/>
      <c r="C510" s="157"/>
      <c r="D510" s="163" t="s">
        <v>999</v>
      </c>
      <c r="E510" s="160">
        <v>4</v>
      </c>
      <c r="F510" s="191" t="s">
        <v>169</v>
      </c>
      <c r="G510" s="266"/>
      <c r="H510" s="193"/>
      <c r="I510" s="198"/>
      <c r="J510" s="194"/>
      <c r="L510" s="168">
        <v>12</v>
      </c>
      <c r="M510" s="190"/>
    </row>
    <row r="511" spans="2:13" ht="16.149999999999999" customHeight="1">
      <c r="B511" s="172"/>
      <c r="C511" s="207" t="s">
        <v>246</v>
      </c>
      <c r="D511" s="207" t="s">
        <v>243</v>
      </c>
      <c r="E511" s="185"/>
      <c r="F511" s="156"/>
      <c r="G511" s="265"/>
      <c r="H511" s="187"/>
      <c r="I511" s="196"/>
      <c r="J511" s="197"/>
      <c r="L511" s="168">
        <v>13</v>
      </c>
      <c r="M511" s="190"/>
    </row>
    <row r="512" spans="2:13" ht="16.149999999999999" customHeight="1">
      <c r="B512" s="162"/>
      <c r="C512" s="163"/>
      <c r="D512" s="212"/>
      <c r="E512" s="160">
        <v>272</v>
      </c>
      <c r="F512" s="191" t="s">
        <v>169</v>
      </c>
      <c r="G512" s="266"/>
      <c r="H512" s="193"/>
      <c r="I512" s="198"/>
      <c r="J512" s="194"/>
      <c r="L512" s="168">
        <v>14</v>
      </c>
      <c r="M512" s="190"/>
    </row>
    <row r="513" spans="2:14" ht="16.149999999999999" customHeight="1">
      <c r="B513" s="172"/>
      <c r="C513" s="210" t="s">
        <v>23</v>
      </c>
      <c r="D513" s="207"/>
      <c r="E513" s="185"/>
      <c r="F513" s="217"/>
      <c r="G513" s="265"/>
      <c r="H513" s="187"/>
      <c r="I513" s="196"/>
      <c r="J513" s="189"/>
      <c r="L513" s="168">
        <v>15</v>
      </c>
      <c r="M513" s="190"/>
    </row>
    <row r="514" spans="2:14" ht="16.149999999999999" customHeight="1">
      <c r="B514" s="162"/>
      <c r="C514" s="157"/>
      <c r="D514" s="281"/>
      <c r="E514" s="160"/>
      <c r="F514" s="191"/>
      <c r="G514" s="266"/>
      <c r="H514" s="193"/>
      <c r="I514" s="198"/>
      <c r="J514" s="194"/>
      <c r="L514" s="168">
        <v>16</v>
      </c>
      <c r="M514" s="190"/>
    </row>
    <row r="515" spans="2:14" s="171" customFormat="1" ht="16.149999999999999" customHeight="1">
      <c r="B515" s="172" t="s">
        <v>265</v>
      </c>
      <c r="C515" s="264"/>
      <c r="D515" s="207"/>
      <c r="E515" s="185"/>
      <c r="F515" s="217"/>
      <c r="G515" s="278"/>
      <c r="H515" s="203"/>
      <c r="I515" s="204"/>
      <c r="J515" s="197"/>
      <c r="K515" s="166"/>
      <c r="L515" s="168">
        <v>17</v>
      </c>
      <c r="M515" s="190"/>
      <c r="N515" s="166"/>
    </row>
    <row r="516" spans="2:14" s="171" customFormat="1" ht="16.149999999999999" customHeight="1">
      <c r="B516" s="162"/>
      <c r="C516" s="272"/>
      <c r="D516" s="281"/>
      <c r="E516" s="160"/>
      <c r="F516" s="191"/>
      <c r="G516" s="266"/>
      <c r="H516" s="193"/>
      <c r="I516" s="198"/>
      <c r="J516" s="197"/>
      <c r="K516" s="166"/>
      <c r="L516" s="168">
        <v>18</v>
      </c>
      <c r="M516" s="190"/>
      <c r="N516" s="166"/>
    </row>
    <row r="517" spans="2:14" s="171" customFormat="1" ht="16.149999999999999" customHeight="1">
      <c r="B517" s="172"/>
      <c r="C517" s="264" t="s">
        <v>377</v>
      </c>
      <c r="D517" s="207"/>
      <c r="E517" s="185"/>
      <c r="F517" s="217"/>
      <c r="G517" s="265"/>
      <c r="H517" s="187"/>
      <c r="I517" s="188"/>
      <c r="J517" s="208"/>
      <c r="K517" s="166"/>
      <c r="L517" s="168">
        <v>19</v>
      </c>
      <c r="M517" s="190"/>
      <c r="N517" s="166"/>
    </row>
    <row r="518" spans="2:14" s="171" customFormat="1" ht="16.149999999999999" customHeight="1">
      <c r="B518" s="162"/>
      <c r="C518" s="272"/>
      <c r="D518" s="281"/>
      <c r="E518" s="160">
        <v>10</v>
      </c>
      <c r="F518" s="191" t="s">
        <v>374</v>
      </c>
      <c r="G518" s="266"/>
      <c r="H518" s="193"/>
      <c r="I518" s="198"/>
      <c r="J518" s="209"/>
      <c r="K518" s="166"/>
      <c r="L518" s="168">
        <v>20</v>
      </c>
      <c r="M518" s="190"/>
      <c r="N518" s="166"/>
    </row>
    <row r="519" spans="2:14" s="171" customFormat="1" ht="16.149999999999999" customHeight="1">
      <c r="B519" s="200"/>
      <c r="C519" s="207" t="s">
        <v>247</v>
      </c>
      <c r="D519" s="207"/>
      <c r="E519" s="185"/>
      <c r="F519" s="217"/>
      <c r="G519" s="278"/>
      <c r="H519" s="203"/>
      <c r="I519" s="206"/>
      <c r="J519" s="218"/>
      <c r="K519" s="166"/>
      <c r="L519" s="168">
        <v>21</v>
      </c>
      <c r="M519" s="190"/>
      <c r="N519" s="166"/>
    </row>
    <row r="520" spans="2:14" s="171" customFormat="1" ht="16.149999999999999" customHeight="1">
      <c r="B520" s="200"/>
      <c r="C520" s="272"/>
      <c r="D520" s="212"/>
      <c r="E520" s="160">
        <v>1</v>
      </c>
      <c r="F520" s="191" t="s">
        <v>29</v>
      </c>
      <c r="G520" s="278"/>
      <c r="H520" s="203"/>
      <c r="I520" s="198"/>
      <c r="J520" s="218"/>
      <c r="K520" s="166"/>
      <c r="L520" s="168">
        <v>22</v>
      </c>
      <c r="M520" s="190"/>
      <c r="N520" s="166"/>
    </row>
    <row r="521" spans="2:14" s="171" customFormat="1" ht="16.149999999999999" customHeight="1">
      <c r="B521" s="172"/>
      <c r="C521" s="210" t="s">
        <v>23</v>
      </c>
      <c r="D521" s="207"/>
      <c r="E521" s="185"/>
      <c r="F521" s="217"/>
      <c r="G521" s="265"/>
      <c r="H521" s="187"/>
      <c r="I521" s="188"/>
      <c r="J521" s="208"/>
      <c r="K521" s="166"/>
      <c r="L521" s="168">
        <v>23</v>
      </c>
      <c r="M521" s="190"/>
      <c r="N521" s="166"/>
    </row>
    <row r="522" spans="2:14" s="171" customFormat="1" ht="16.149999999999999" customHeight="1">
      <c r="B522" s="162"/>
      <c r="C522" s="157"/>
      <c r="D522" s="212"/>
      <c r="E522" s="160"/>
      <c r="F522" s="191"/>
      <c r="G522" s="266"/>
      <c r="H522" s="193"/>
      <c r="I522" s="198"/>
      <c r="J522" s="209"/>
      <c r="K522" s="166"/>
      <c r="L522" s="168">
        <v>24</v>
      </c>
      <c r="M522" s="190"/>
      <c r="N522" s="166"/>
    </row>
    <row r="523" spans="2:14" s="171" customFormat="1" ht="16.149999999999999" customHeight="1">
      <c r="B523" s="172"/>
      <c r="C523" s="210"/>
      <c r="D523" s="207"/>
      <c r="E523" s="185"/>
      <c r="F523" s="217"/>
      <c r="G523" s="278"/>
      <c r="H523" s="203"/>
      <c r="I523" s="206"/>
      <c r="J523" s="218"/>
      <c r="K523" s="166"/>
      <c r="L523" s="168">
        <v>25</v>
      </c>
      <c r="M523" s="190"/>
      <c r="N523" s="166"/>
    </row>
    <row r="524" spans="2:14" s="171" customFormat="1" ht="16.149999999999999" customHeight="1">
      <c r="B524" s="162"/>
      <c r="C524" s="157"/>
      <c r="D524" s="163"/>
      <c r="E524" s="160"/>
      <c r="F524" s="191"/>
      <c r="G524" s="278"/>
      <c r="H524" s="203"/>
      <c r="I524" s="206"/>
      <c r="J524" s="218"/>
      <c r="K524" s="166"/>
      <c r="L524" s="168">
        <v>26</v>
      </c>
      <c r="M524" s="190"/>
      <c r="N524" s="166"/>
    </row>
    <row r="525" spans="2:14" s="171" customFormat="1" ht="16.149999999999999" customHeight="1">
      <c r="B525" s="172"/>
      <c r="C525" s="207"/>
      <c r="D525" s="207"/>
      <c r="E525" s="185"/>
      <c r="F525" s="217"/>
      <c r="G525" s="265"/>
      <c r="H525" s="187"/>
      <c r="I525" s="188"/>
      <c r="J525" s="208"/>
      <c r="K525" s="166"/>
      <c r="L525" s="168">
        <v>27</v>
      </c>
      <c r="M525" s="190"/>
      <c r="N525" s="166"/>
    </row>
    <row r="526" spans="2:14" s="171" customFormat="1" ht="16.149999999999999" customHeight="1">
      <c r="B526" s="162"/>
      <c r="C526" s="272"/>
      <c r="D526" s="212"/>
      <c r="E526" s="160"/>
      <c r="F526" s="191"/>
      <c r="G526" s="266"/>
      <c r="H526" s="193"/>
      <c r="I526" s="198"/>
      <c r="J526" s="209"/>
      <c r="K526" s="166"/>
      <c r="L526" s="168">
        <v>28</v>
      </c>
      <c r="M526" s="190"/>
      <c r="N526" s="166"/>
    </row>
    <row r="527" spans="2:14" s="171" customFormat="1" ht="16.149999999999999" customHeight="1">
      <c r="B527" s="172"/>
      <c r="C527" s="210"/>
      <c r="D527" s="207"/>
      <c r="E527" s="185"/>
      <c r="F527" s="217"/>
      <c r="G527" s="265"/>
      <c r="H527" s="187"/>
      <c r="I527" s="188"/>
      <c r="J527" s="211"/>
      <c r="K527" s="166"/>
      <c r="L527" s="168">
        <v>29</v>
      </c>
      <c r="M527" s="190"/>
      <c r="N527" s="166"/>
    </row>
    <row r="528" spans="2:14" s="171" customFormat="1" ht="16.149999999999999" customHeight="1">
      <c r="B528" s="162"/>
      <c r="C528" s="157"/>
      <c r="D528" s="163"/>
      <c r="E528" s="160"/>
      <c r="F528" s="191"/>
      <c r="G528" s="266"/>
      <c r="H528" s="193"/>
      <c r="I528" s="198"/>
      <c r="J528" s="213"/>
      <c r="K528" s="166"/>
      <c r="L528" s="168">
        <v>30</v>
      </c>
      <c r="M528" s="190"/>
      <c r="N528" s="166"/>
    </row>
    <row r="529" spans="2:13" ht="21" customHeight="1">
      <c r="B529" s="166" t="s">
        <v>4</v>
      </c>
      <c r="G529" s="168"/>
    </row>
    <row r="530" spans="2:13" ht="25.5" customHeight="1">
      <c r="B530" s="172" t="s">
        <v>5</v>
      </c>
      <c r="C530" s="173" t="str">
        <f>C497</f>
        <v>科目名称　5．外壁塗材アスベスト及その他アスベスト除去工事</v>
      </c>
      <c r="D530" s="173"/>
      <c r="E530" s="174"/>
      <c r="F530" s="175"/>
      <c r="G530" s="173"/>
      <c r="H530" s="176"/>
      <c r="I530" s="177"/>
      <c r="J530" s="178"/>
    </row>
    <row r="531" spans="2:13" s="168" customFormat="1" ht="24" customHeight="1">
      <c r="B531" s="179" t="s">
        <v>13</v>
      </c>
      <c r="C531" s="448" t="s">
        <v>33</v>
      </c>
      <c r="D531" s="449"/>
      <c r="E531" s="181" t="s">
        <v>16</v>
      </c>
      <c r="F531" s="182" t="s">
        <v>17</v>
      </c>
      <c r="G531" s="182" t="s">
        <v>8</v>
      </c>
      <c r="H531" s="183" t="s">
        <v>18</v>
      </c>
      <c r="I531" s="448" t="s">
        <v>19</v>
      </c>
      <c r="J531" s="449"/>
      <c r="L531" s="170"/>
      <c r="M531" s="170"/>
    </row>
    <row r="532" spans="2:13" ht="16.149999999999999" customHeight="1">
      <c r="B532" s="172" t="s">
        <v>1146</v>
      </c>
      <c r="C532" s="264"/>
      <c r="D532" s="207"/>
      <c r="E532" s="185"/>
      <c r="F532" s="217"/>
      <c r="G532" s="265"/>
      <c r="H532" s="187"/>
      <c r="I532" s="196"/>
      <c r="J532" s="197"/>
      <c r="L532" s="168">
        <v>1</v>
      </c>
      <c r="M532" s="190"/>
    </row>
    <row r="533" spans="2:13" ht="16.149999999999999" customHeight="1">
      <c r="B533" s="162"/>
      <c r="C533" s="272"/>
      <c r="D533" s="163"/>
      <c r="E533" s="160"/>
      <c r="F533" s="191"/>
      <c r="G533" s="266"/>
      <c r="H533" s="193"/>
      <c r="I533" s="198"/>
      <c r="J533" s="194"/>
      <c r="L533" s="168">
        <v>2</v>
      </c>
      <c r="M533" s="190"/>
    </row>
    <row r="534" spans="2:13" ht="16.149999999999999" customHeight="1">
      <c r="B534" s="154" t="s">
        <v>1105</v>
      </c>
      <c r="C534" s="207"/>
      <c r="D534" s="264"/>
      <c r="E534" s="185"/>
      <c r="F534" s="217"/>
      <c r="G534" s="265"/>
      <c r="H534" s="264"/>
      <c r="I534" s="196"/>
      <c r="J534" s="197"/>
      <c r="L534" s="168">
        <v>3</v>
      </c>
      <c r="M534" s="190"/>
    </row>
    <row r="535" spans="2:13" ht="16.149999999999999" customHeight="1">
      <c r="B535" s="162"/>
      <c r="C535" s="163"/>
      <c r="D535" s="272"/>
      <c r="E535" s="160"/>
      <c r="F535" s="191"/>
      <c r="G535" s="266"/>
      <c r="H535" s="272"/>
      <c r="I535" s="198"/>
      <c r="J535" s="194"/>
      <c r="L535" s="168">
        <v>4</v>
      </c>
      <c r="M535" s="190"/>
    </row>
    <row r="536" spans="2:13" ht="16.149999999999999" customHeight="1">
      <c r="B536" s="200"/>
      <c r="C536" s="207" t="s">
        <v>256</v>
      </c>
      <c r="D536" s="264" t="s">
        <v>238</v>
      </c>
      <c r="E536" s="185"/>
      <c r="F536" s="217"/>
      <c r="G536" s="265"/>
      <c r="H536" s="264"/>
      <c r="I536" s="196"/>
      <c r="J536" s="197"/>
      <c r="L536" s="168">
        <v>5</v>
      </c>
      <c r="M536" s="190"/>
    </row>
    <row r="537" spans="2:13" ht="16.149999999999999" customHeight="1">
      <c r="B537" s="200"/>
      <c r="C537" s="163" t="s">
        <v>1011</v>
      </c>
      <c r="D537" s="272" t="s">
        <v>1009</v>
      </c>
      <c r="E537" s="160">
        <v>16</v>
      </c>
      <c r="F537" s="191" t="s">
        <v>374</v>
      </c>
      <c r="G537" s="266"/>
      <c r="H537" s="272"/>
      <c r="I537" s="214"/>
      <c r="J537" s="194"/>
      <c r="L537" s="168">
        <v>6</v>
      </c>
      <c r="M537" s="190"/>
    </row>
    <row r="538" spans="2:13" ht="15.6" customHeight="1">
      <c r="B538" s="172"/>
      <c r="C538" s="207"/>
      <c r="D538" s="264" t="s">
        <v>238</v>
      </c>
      <c r="E538" s="185"/>
      <c r="F538" s="217"/>
      <c r="G538" s="265"/>
      <c r="H538" s="264"/>
      <c r="I538" s="188"/>
      <c r="J538" s="197"/>
      <c r="L538" s="168">
        <v>7</v>
      </c>
      <c r="M538" s="190"/>
    </row>
    <row r="539" spans="2:13" ht="16.149999999999999" customHeight="1">
      <c r="B539" s="162"/>
      <c r="C539" s="163"/>
      <c r="D539" s="272" t="s">
        <v>1010</v>
      </c>
      <c r="E539" s="160">
        <v>16</v>
      </c>
      <c r="F539" s="191" t="s">
        <v>374</v>
      </c>
      <c r="G539" s="266"/>
      <c r="H539" s="272"/>
      <c r="I539" s="198"/>
      <c r="J539" s="194"/>
      <c r="L539" s="168">
        <v>8</v>
      </c>
      <c r="M539" s="190"/>
    </row>
    <row r="540" spans="2:13" ht="16.149999999999999" customHeight="1">
      <c r="B540" s="172"/>
      <c r="C540" s="264"/>
      <c r="D540" s="264"/>
      <c r="E540" s="185"/>
      <c r="F540" s="217"/>
      <c r="G540" s="265"/>
      <c r="H540" s="187"/>
      <c r="I540" s="196"/>
      <c r="J540" s="189"/>
      <c r="L540" s="168">
        <v>9</v>
      </c>
      <c r="M540" s="190"/>
    </row>
    <row r="541" spans="2:13" ht="16.149999999999999" customHeight="1">
      <c r="B541" s="162"/>
      <c r="C541" s="272"/>
      <c r="D541" s="272"/>
      <c r="E541" s="160"/>
      <c r="F541" s="191"/>
      <c r="G541" s="266"/>
      <c r="H541" s="193"/>
      <c r="I541" s="198"/>
      <c r="J541" s="194"/>
      <c r="L541" s="168">
        <v>10</v>
      </c>
      <c r="M541" s="190"/>
    </row>
    <row r="542" spans="2:13" ht="16.149999999999999" customHeight="1">
      <c r="B542" s="200"/>
      <c r="C542" s="264" t="s">
        <v>1012</v>
      </c>
      <c r="D542" s="264" t="s">
        <v>238</v>
      </c>
      <c r="E542" s="185"/>
      <c r="F542" s="217"/>
      <c r="G542" s="265"/>
      <c r="H542" s="187"/>
      <c r="I542" s="196"/>
      <c r="J542" s="197"/>
      <c r="L542" s="168">
        <v>11</v>
      </c>
      <c r="M542" s="190"/>
    </row>
    <row r="543" spans="2:13" ht="16.149999999999999" customHeight="1">
      <c r="B543" s="200"/>
      <c r="C543" s="272"/>
      <c r="D543" s="272" t="s">
        <v>1013</v>
      </c>
      <c r="E543" s="160">
        <v>8</v>
      </c>
      <c r="F543" s="191" t="s">
        <v>374</v>
      </c>
      <c r="G543" s="266"/>
      <c r="H543" s="193"/>
      <c r="I543" s="198"/>
      <c r="J543" s="194"/>
      <c r="L543" s="168">
        <v>12</v>
      </c>
      <c r="M543" s="190"/>
    </row>
    <row r="544" spans="2:13" ht="16.149999999999999" customHeight="1">
      <c r="B544" s="172"/>
      <c r="C544" s="264"/>
      <c r="D544" s="264" t="s">
        <v>238</v>
      </c>
      <c r="E544" s="185"/>
      <c r="F544" s="217"/>
      <c r="G544" s="265"/>
      <c r="H544" s="187"/>
      <c r="I544" s="196"/>
      <c r="J544" s="197"/>
      <c r="L544" s="168">
        <v>13</v>
      </c>
      <c r="M544" s="190"/>
    </row>
    <row r="545" spans="2:14" ht="16.149999999999999" customHeight="1">
      <c r="B545" s="162"/>
      <c r="C545" s="272"/>
      <c r="D545" s="272" t="s">
        <v>1014</v>
      </c>
      <c r="E545" s="160">
        <v>8</v>
      </c>
      <c r="F545" s="191" t="s">
        <v>374</v>
      </c>
      <c r="G545" s="266"/>
      <c r="H545" s="193"/>
      <c r="I545" s="198"/>
      <c r="J545" s="194"/>
      <c r="L545" s="168">
        <v>14</v>
      </c>
      <c r="M545" s="190"/>
    </row>
    <row r="546" spans="2:14" ht="16.149999999999999" customHeight="1">
      <c r="B546" s="172" t="s">
        <v>1005</v>
      </c>
      <c r="C546" s="207"/>
      <c r="D546" s="264"/>
      <c r="E546" s="185"/>
      <c r="F546" s="217"/>
      <c r="G546" s="265"/>
      <c r="H546" s="187"/>
      <c r="I546" s="196"/>
      <c r="J546" s="189"/>
      <c r="L546" s="168">
        <v>15</v>
      </c>
      <c r="M546" s="190"/>
    </row>
    <row r="547" spans="2:14" ht="16.149999999999999" customHeight="1">
      <c r="B547" s="162"/>
      <c r="C547" s="163"/>
      <c r="D547" s="272"/>
      <c r="E547" s="160"/>
      <c r="F547" s="191"/>
      <c r="G547" s="266"/>
      <c r="H547" s="193"/>
      <c r="I547" s="198"/>
      <c r="J547" s="194"/>
      <c r="L547" s="168">
        <v>16</v>
      </c>
      <c r="M547" s="190"/>
    </row>
    <row r="548" spans="2:14" s="171" customFormat="1" ht="16.149999999999999" customHeight="1">
      <c r="B548" s="200"/>
      <c r="C548" s="207" t="s">
        <v>256</v>
      </c>
      <c r="D548" s="264" t="s">
        <v>238</v>
      </c>
      <c r="E548" s="185"/>
      <c r="F548" s="217"/>
      <c r="G548" s="278"/>
      <c r="H548" s="203"/>
      <c r="I548" s="204"/>
      <c r="J548" s="197"/>
      <c r="K548" s="166"/>
      <c r="L548" s="168">
        <v>17</v>
      </c>
      <c r="M548" s="190"/>
      <c r="N548" s="166"/>
    </row>
    <row r="549" spans="2:14" s="171" customFormat="1" ht="16.149999999999999" customHeight="1">
      <c r="B549" s="200"/>
      <c r="C549" s="163" t="s">
        <v>1011</v>
      </c>
      <c r="D549" s="272" t="s">
        <v>1009</v>
      </c>
      <c r="E549" s="160">
        <v>16</v>
      </c>
      <c r="F549" s="191" t="s">
        <v>374</v>
      </c>
      <c r="G549" s="266"/>
      <c r="H549" s="193"/>
      <c r="I549" s="198"/>
      <c r="J549" s="197"/>
      <c r="K549" s="166"/>
      <c r="L549" s="168">
        <v>18</v>
      </c>
      <c r="M549" s="190"/>
      <c r="N549" s="166"/>
    </row>
    <row r="550" spans="2:14" s="171" customFormat="1" ht="16.149999999999999" customHeight="1">
      <c r="B550" s="172"/>
      <c r="C550" s="264"/>
      <c r="D550" s="264" t="s">
        <v>238</v>
      </c>
      <c r="E550" s="185"/>
      <c r="F550" s="217"/>
      <c r="G550" s="265"/>
      <c r="H550" s="187"/>
      <c r="I550" s="188"/>
      <c r="J550" s="208"/>
      <c r="K550" s="166"/>
      <c r="L550" s="168">
        <v>19</v>
      </c>
      <c r="M550" s="190"/>
      <c r="N550" s="166"/>
    </row>
    <row r="551" spans="2:14" s="171" customFormat="1" ht="16.149999999999999" customHeight="1">
      <c r="B551" s="162"/>
      <c r="C551" s="272"/>
      <c r="D551" s="272" t="s">
        <v>1010</v>
      </c>
      <c r="E551" s="160">
        <v>16</v>
      </c>
      <c r="F551" s="191" t="s">
        <v>374</v>
      </c>
      <c r="G551" s="266"/>
      <c r="H551" s="193"/>
      <c r="I551" s="198"/>
      <c r="J551" s="209"/>
      <c r="K551" s="166"/>
      <c r="L551" s="168">
        <v>20</v>
      </c>
      <c r="M551" s="190"/>
      <c r="N551" s="166"/>
    </row>
    <row r="552" spans="2:14" s="171" customFormat="1" ht="16.149999999999999" customHeight="1">
      <c r="B552" s="154"/>
      <c r="C552" s="210" t="s">
        <v>23</v>
      </c>
      <c r="D552" s="207"/>
      <c r="E552" s="185"/>
      <c r="F552" s="217"/>
      <c r="G552" s="278"/>
      <c r="H552" s="203"/>
      <c r="I552" s="206"/>
      <c r="J552" s="218"/>
      <c r="K552" s="166"/>
      <c r="L552" s="168">
        <v>21</v>
      </c>
      <c r="M552" s="190"/>
      <c r="N552" s="166"/>
    </row>
    <row r="553" spans="2:14" s="171" customFormat="1" ht="16.149999999999999" customHeight="1">
      <c r="B553" s="231"/>
      <c r="C553" s="157"/>
      <c r="D553" s="163"/>
      <c r="E553" s="160"/>
      <c r="F553" s="191"/>
      <c r="G553" s="278"/>
      <c r="H553" s="203"/>
      <c r="I553" s="198"/>
      <c r="J553" s="218"/>
      <c r="K553" s="166"/>
      <c r="L553" s="168">
        <v>22</v>
      </c>
      <c r="M553" s="190"/>
      <c r="N553" s="166"/>
    </row>
    <row r="554" spans="2:14" s="171" customFormat="1" ht="16.149999999999999" customHeight="1">
      <c r="B554" s="154"/>
      <c r="C554" s="210"/>
      <c r="D554" s="207"/>
      <c r="E554" s="185"/>
      <c r="F554" s="217"/>
      <c r="G554" s="265"/>
      <c r="H554" s="187"/>
      <c r="I554" s="188"/>
      <c r="J554" s="208"/>
      <c r="K554" s="166"/>
      <c r="L554" s="168">
        <v>23</v>
      </c>
      <c r="M554" s="190"/>
      <c r="N554" s="166"/>
    </row>
    <row r="555" spans="2:14" s="171" customFormat="1" ht="16.149999999999999" customHeight="1">
      <c r="B555" s="231"/>
      <c r="C555" s="157"/>
      <c r="D555" s="163"/>
      <c r="E555" s="160"/>
      <c r="F555" s="191"/>
      <c r="G555" s="266"/>
      <c r="H555" s="193"/>
      <c r="I555" s="198"/>
      <c r="J555" s="209"/>
      <c r="K555" s="166"/>
      <c r="L555" s="168">
        <v>24</v>
      </c>
      <c r="M555" s="190"/>
      <c r="N555" s="166"/>
    </row>
    <row r="556" spans="2:14" s="171" customFormat="1" ht="16.149999999999999" customHeight="1">
      <c r="B556" s="200"/>
      <c r="C556" s="264"/>
      <c r="D556" s="207"/>
      <c r="E556" s="185"/>
      <c r="F556" s="217"/>
      <c r="G556" s="278"/>
      <c r="H556" s="203"/>
      <c r="I556" s="206"/>
      <c r="J556" s="218"/>
      <c r="K556" s="166"/>
      <c r="L556" s="168">
        <v>25</v>
      </c>
      <c r="M556" s="190"/>
      <c r="N556" s="166"/>
    </row>
    <row r="557" spans="2:14" s="171" customFormat="1" ht="16.149999999999999" customHeight="1">
      <c r="B557" s="200"/>
      <c r="C557" s="272"/>
      <c r="D557" s="163"/>
      <c r="E557" s="160"/>
      <c r="F557" s="191"/>
      <c r="G557" s="278"/>
      <c r="H557" s="203"/>
      <c r="I557" s="206"/>
      <c r="J557" s="218"/>
      <c r="K557" s="166"/>
      <c r="L557" s="168">
        <v>26</v>
      </c>
      <c r="M557" s="190"/>
      <c r="N557" s="166"/>
    </row>
    <row r="558" spans="2:14" s="171" customFormat="1" ht="16.149999999999999" customHeight="1">
      <c r="B558" s="172"/>
      <c r="C558" s="264"/>
      <c r="D558" s="207"/>
      <c r="E558" s="185"/>
      <c r="F558" s="217"/>
      <c r="G558" s="265"/>
      <c r="H558" s="187"/>
      <c r="I558" s="188"/>
      <c r="J558" s="208"/>
      <c r="K558" s="166"/>
      <c r="L558" s="168">
        <v>27</v>
      </c>
      <c r="M558" s="190"/>
      <c r="N558" s="166"/>
    </row>
    <row r="559" spans="2:14" s="171" customFormat="1" ht="16.149999999999999" customHeight="1">
      <c r="B559" s="162"/>
      <c r="C559" s="272"/>
      <c r="D559" s="163"/>
      <c r="E559" s="160"/>
      <c r="F559" s="191"/>
      <c r="G559" s="266"/>
      <c r="H559" s="193"/>
      <c r="I559" s="198"/>
      <c r="J559" s="209"/>
      <c r="K559" s="166"/>
      <c r="L559" s="168">
        <v>28</v>
      </c>
      <c r="M559" s="190"/>
      <c r="N559" s="166"/>
    </row>
    <row r="560" spans="2:14" s="171" customFormat="1" ht="16.149999999999999" customHeight="1">
      <c r="B560" s="154"/>
      <c r="C560" s="210"/>
      <c r="D560" s="207"/>
      <c r="E560" s="185"/>
      <c r="F560" s="217"/>
      <c r="G560" s="265"/>
      <c r="H560" s="187"/>
      <c r="I560" s="188"/>
      <c r="J560" s="211"/>
      <c r="K560" s="166"/>
      <c r="L560" s="168">
        <v>29</v>
      </c>
      <c r="M560" s="190"/>
      <c r="N560" s="166"/>
    </row>
    <row r="561" spans="2:14" s="171" customFormat="1" ht="16.149999999999999" customHeight="1">
      <c r="B561" s="231"/>
      <c r="C561" s="157"/>
      <c r="D561" s="163"/>
      <c r="E561" s="160"/>
      <c r="F561" s="191"/>
      <c r="G561" s="266"/>
      <c r="H561" s="193"/>
      <c r="I561" s="198"/>
      <c r="J561" s="213"/>
      <c r="K561" s="166"/>
      <c r="L561" s="168">
        <v>30</v>
      </c>
      <c r="M561" s="190"/>
      <c r="N561" s="166"/>
    </row>
    <row r="562" spans="2:14" ht="21" customHeight="1">
      <c r="B562" s="166" t="s">
        <v>4</v>
      </c>
      <c r="G562" s="168"/>
    </row>
    <row r="563" spans="2:14" ht="25.5" customHeight="1">
      <c r="B563" s="172" t="s">
        <v>5</v>
      </c>
      <c r="C563" s="173" t="s">
        <v>277</v>
      </c>
      <c r="D563" s="173"/>
      <c r="E563" s="174"/>
      <c r="F563" s="175"/>
      <c r="G563" s="173"/>
      <c r="H563" s="176"/>
      <c r="I563" s="177"/>
      <c r="J563" s="178"/>
    </row>
    <row r="564" spans="2:14" s="168" customFormat="1" ht="24" customHeight="1">
      <c r="B564" s="179" t="s">
        <v>13</v>
      </c>
      <c r="C564" s="448" t="s">
        <v>33</v>
      </c>
      <c r="D564" s="449"/>
      <c r="E564" s="181" t="s">
        <v>16</v>
      </c>
      <c r="F564" s="182" t="s">
        <v>17</v>
      </c>
      <c r="G564" s="182" t="s">
        <v>8</v>
      </c>
      <c r="H564" s="183" t="s">
        <v>18</v>
      </c>
      <c r="I564" s="448" t="s">
        <v>19</v>
      </c>
      <c r="J564" s="449"/>
      <c r="L564" s="170"/>
      <c r="M564" s="170"/>
      <c r="N564" s="166"/>
    </row>
    <row r="565" spans="2:14" ht="15.6" customHeight="1">
      <c r="B565" s="164" t="s">
        <v>1031</v>
      </c>
      <c r="C565" s="154"/>
      <c r="D565" s="154"/>
      <c r="E565" s="282"/>
      <c r="F565" s="156"/>
      <c r="G565" s="154"/>
      <c r="H565" s="187"/>
      <c r="I565" s="188"/>
      <c r="J565" s="208"/>
      <c r="L565" s="168">
        <v>1</v>
      </c>
      <c r="M565" s="190"/>
    </row>
    <row r="566" spans="2:14" ht="15.6" customHeight="1">
      <c r="B566" s="162"/>
      <c r="C566" s="163"/>
      <c r="D566" s="163"/>
      <c r="E566" s="283"/>
      <c r="F566" s="161"/>
      <c r="G566" s="191"/>
      <c r="H566" s="193"/>
      <c r="I566" s="198"/>
      <c r="J566" s="209"/>
      <c r="L566" s="168">
        <v>2</v>
      </c>
      <c r="M566" s="190"/>
    </row>
    <row r="567" spans="2:14" ht="15.6" customHeight="1">
      <c r="B567" s="267">
        <v>1</v>
      </c>
      <c r="C567" s="164" t="s">
        <v>948</v>
      </c>
      <c r="D567" s="164"/>
      <c r="E567" s="155"/>
      <c r="F567" s="156"/>
      <c r="G567" s="186"/>
      <c r="H567" s="187"/>
      <c r="I567" s="196"/>
      <c r="J567" s="208"/>
      <c r="L567" s="168">
        <v>3</v>
      </c>
      <c r="M567" s="190"/>
    </row>
    <row r="568" spans="2:14" ht="15.6" customHeight="1">
      <c r="B568" s="162"/>
      <c r="C568" s="162"/>
      <c r="D568" s="162"/>
      <c r="E568" s="160">
        <v>1</v>
      </c>
      <c r="F568" s="161" t="s">
        <v>381</v>
      </c>
      <c r="G568" s="192"/>
      <c r="H568" s="193"/>
      <c r="I568" s="198"/>
      <c r="J568" s="209"/>
      <c r="L568" s="168">
        <v>4</v>
      </c>
      <c r="M568" s="190"/>
    </row>
    <row r="569" spans="2:14" ht="15.6" customHeight="1">
      <c r="B569" s="267">
        <v>2</v>
      </c>
      <c r="C569" s="164" t="s">
        <v>385</v>
      </c>
      <c r="D569" s="154" t="s">
        <v>390</v>
      </c>
      <c r="E569" s="155"/>
      <c r="F569" s="156"/>
      <c r="G569" s="186"/>
      <c r="H569" s="187"/>
      <c r="I569" s="196"/>
      <c r="J569" s="208"/>
      <c r="L569" s="168">
        <v>5</v>
      </c>
      <c r="M569" s="190"/>
    </row>
    <row r="570" spans="2:14" ht="15.6" customHeight="1">
      <c r="B570" s="284"/>
      <c r="C570" s="162"/>
      <c r="D570" s="163"/>
      <c r="E570" s="160">
        <v>1</v>
      </c>
      <c r="F570" s="161" t="s">
        <v>29</v>
      </c>
      <c r="G570" s="192"/>
      <c r="H570" s="193"/>
      <c r="I570" s="198"/>
      <c r="J570" s="209"/>
      <c r="L570" s="168">
        <v>6</v>
      </c>
      <c r="M570" s="190"/>
    </row>
    <row r="571" spans="2:14" ht="15.6" customHeight="1">
      <c r="B571" s="267"/>
      <c r="C571" s="285"/>
      <c r="D571" s="154" t="s">
        <v>391</v>
      </c>
      <c r="E571" s="155"/>
      <c r="F571" s="156"/>
      <c r="G571" s="186"/>
      <c r="H571" s="187"/>
      <c r="I571" s="196"/>
      <c r="J571" s="208"/>
      <c r="L571" s="168">
        <v>7</v>
      </c>
      <c r="M571" s="190"/>
    </row>
    <row r="572" spans="2:14" s="171" customFormat="1" ht="15.6" customHeight="1">
      <c r="B572" s="162"/>
      <c r="C572" s="162"/>
      <c r="D572" s="163"/>
      <c r="E572" s="160">
        <v>1</v>
      </c>
      <c r="F572" s="161" t="s">
        <v>29</v>
      </c>
      <c r="G572" s="192"/>
      <c r="H572" s="193"/>
      <c r="I572" s="198"/>
      <c r="J572" s="209"/>
      <c r="K572" s="166"/>
      <c r="L572" s="168">
        <v>8</v>
      </c>
      <c r="M572" s="190"/>
      <c r="N572" s="166"/>
    </row>
    <row r="573" spans="2:14" ht="15.6" customHeight="1">
      <c r="B573" s="267"/>
      <c r="C573" s="164"/>
      <c r="D573" s="154" t="s">
        <v>392</v>
      </c>
      <c r="E573" s="155"/>
      <c r="F573" s="156"/>
      <c r="G573" s="186"/>
      <c r="H573" s="187"/>
      <c r="I573" s="196"/>
      <c r="J573" s="208"/>
      <c r="L573" s="168">
        <v>9</v>
      </c>
      <c r="M573" s="190"/>
    </row>
    <row r="574" spans="2:14" s="171" customFormat="1" ht="15.6" customHeight="1">
      <c r="B574" s="162"/>
      <c r="C574" s="162"/>
      <c r="D574" s="159"/>
      <c r="E574" s="160">
        <v>1</v>
      </c>
      <c r="F574" s="161" t="s">
        <v>29</v>
      </c>
      <c r="G574" s="192"/>
      <c r="H574" s="193"/>
      <c r="I574" s="198"/>
      <c r="J574" s="209"/>
      <c r="K574" s="166"/>
      <c r="L574" s="168">
        <v>10</v>
      </c>
      <c r="M574" s="190"/>
      <c r="N574" s="166"/>
    </row>
    <row r="575" spans="2:14" ht="15.6" customHeight="1">
      <c r="B575" s="267"/>
      <c r="C575" s="164"/>
      <c r="D575" s="154" t="s">
        <v>389</v>
      </c>
      <c r="E575" s="155"/>
      <c r="F575" s="156"/>
      <c r="G575" s="186"/>
      <c r="H575" s="187"/>
      <c r="I575" s="206"/>
      <c r="J575" s="208"/>
      <c r="L575" s="168">
        <v>11</v>
      </c>
      <c r="M575" s="190"/>
    </row>
    <row r="576" spans="2:14" s="171" customFormat="1" ht="15.6" customHeight="1">
      <c r="B576" s="162"/>
      <c r="C576" s="162"/>
      <c r="D576" s="159"/>
      <c r="E576" s="160">
        <v>1</v>
      </c>
      <c r="F576" s="161" t="s">
        <v>29</v>
      </c>
      <c r="G576" s="192"/>
      <c r="H576" s="193"/>
      <c r="I576" s="198"/>
      <c r="J576" s="209"/>
      <c r="K576" s="166"/>
      <c r="L576" s="168">
        <v>12</v>
      </c>
      <c r="M576" s="190"/>
      <c r="N576" s="166"/>
    </row>
    <row r="577" spans="2:14" s="171" customFormat="1" ht="15.6" customHeight="1">
      <c r="B577" s="267"/>
      <c r="C577" s="164"/>
      <c r="D577" s="154"/>
      <c r="E577" s="155"/>
      <c r="F577" s="156"/>
      <c r="G577" s="186"/>
      <c r="H577" s="187"/>
      <c r="I577" s="196"/>
      <c r="J577" s="218"/>
      <c r="K577" s="166"/>
      <c r="L577" s="168">
        <v>13</v>
      </c>
      <c r="M577" s="190"/>
      <c r="N577" s="166"/>
    </row>
    <row r="578" spans="2:14" s="171" customFormat="1" ht="15.6" customHeight="1">
      <c r="B578" s="162"/>
      <c r="C578" s="162"/>
      <c r="D578" s="159"/>
      <c r="E578" s="160"/>
      <c r="F578" s="161"/>
      <c r="G578" s="192"/>
      <c r="H578" s="193"/>
      <c r="I578" s="198"/>
      <c r="J578" s="218"/>
      <c r="K578" s="166"/>
      <c r="L578" s="168">
        <v>14</v>
      </c>
      <c r="M578" s="190"/>
      <c r="N578" s="166"/>
    </row>
    <row r="579" spans="2:14" s="171" customFormat="1" ht="15.6" customHeight="1">
      <c r="B579" s="210"/>
      <c r="C579" s="164"/>
      <c r="D579" s="154"/>
      <c r="E579" s="155"/>
      <c r="F579" s="156"/>
      <c r="G579" s="186"/>
      <c r="H579" s="187"/>
      <c r="I579" s="206"/>
      <c r="J579" s="208"/>
      <c r="K579" s="166"/>
      <c r="L579" s="168">
        <v>15</v>
      </c>
      <c r="M579" s="190"/>
      <c r="N579" s="166"/>
    </row>
    <row r="580" spans="2:14" s="171" customFormat="1" ht="15.6" customHeight="1">
      <c r="B580" s="162"/>
      <c r="C580" s="162"/>
      <c r="D580" s="159"/>
      <c r="E580" s="160"/>
      <c r="F580" s="161"/>
      <c r="G580" s="192"/>
      <c r="H580" s="193"/>
      <c r="I580" s="198"/>
      <c r="J580" s="209"/>
      <c r="K580" s="166"/>
      <c r="L580" s="168">
        <v>16</v>
      </c>
      <c r="M580" s="190"/>
      <c r="N580" s="166"/>
    </row>
    <row r="581" spans="2:14" s="171" customFormat="1" ht="15.6" customHeight="1">
      <c r="B581" s="210"/>
      <c r="C581" s="164"/>
      <c r="D581" s="154"/>
      <c r="E581" s="155"/>
      <c r="F581" s="156"/>
      <c r="G581" s="286"/>
      <c r="H581" s="203"/>
      <c r="I581" s="239"/>
      <c r="J581" s="218"/>
      <c r="K581" s="166"/>
      <c r="L581" s="168">
        <v>17</v>
      </c>
      <c r="M581" s="190"/>
      <c r="N581" s="166"/>
    </row>
    <row r="582" spans="2:14" s="171" customFormat="1" ht="15.6" customHeight="1">
      <c r="B582" s="162"/>
      <c r="C582" s="162"/>
      <c r="D582" s="159"/>
      <c r="E582" s="160"/>
      <c r="F582" s="161"/>
      <c r="G582" s="286"/>
      <c r="H582" s="193"/>
      <c r="I582" s="198"/>
      <c r="J582" s="209"/>
      <c r="K582" s="166"/>
      <c r="L582" s="168">
        <v>18</v>
      </c>
      <c r="M582" s="190"/>
      <c r="N582" s="166"/>
    </row>
    <row r="583" spans="2:14" ht="15.6" customHeight="1">
      <c r="B583" s="164"/>
      <c r="C583" s="164"/>
      <c r="D583" s="154"/>
      <c r="E583" s="155"/>
      <c r="F583" s="156"/>
      <c r="G583" s="186"/>
      <c r="H583" s="203"/>
      <c r="I583" s="206"/>
      <c r="J583" s="218"/>
      <c r="L583" s="168">
        <v>19</v>
      </c>
      <c r="M583" s="190"/>
    </row>
    <row r="584" spans="2:14" ht="15.6" customHeight="1">
      <c r="B584" s="162"/>
      <c r="C584" s="162"/>
      <c r="D584" s="159"/>
      <c r="E584" s="160"/>
      <c r="F584" s="161"/>
      <c r="G584" s="192"/>
      <c r="H584" s="193"/>
      <c r="I584" s="198"/>
      <c r="J584" s="213"/>
      <c r="L584" s="168">
        <v>20</v>
      </c>
      <c r="M584" s="190"/>
    </row>
    <row r="585" spans="2:14" ht="15.6" customHeight="1">
      <c r="B585" s="210"/>
      <c r="C585" s="164"/>
      <c r="D585" s="154"/>
      <c r="E585" s="155"/>
      <c r="F585" s="156"/>
      <c r="G585" s="186"/>
      <c r="H585" s="187"/>
      <c r="I585" s="188"/>
      <c r="J585" s="208"/>
      <c r="L585" s="168">
        <v>21</v>
      </c>
      <c r="M585" s="190"/>
    </row>
    <row r="586" spans="2:14" s="171" customFormat="1" ht="15.6" customHeight="1">
      <c r="B586" s="162"/>
      <c r="C586" s="162"/>
      <c r="D586" s="159"/>
      <c r="E586" s="160"/>
      <c r="F586" s="161"/>
      <c r="G586" s="192"/>
      <c r="H586" s="193"/>
      <c r="I586" s="198"/>
      <c r="J586" s="209"/>
      <c r="K586" s="166"/>
      <c r="L586" s="168">
        <v>22</v>
      </c>
      <c r="M586" s="190"/>
      <c r="N586" s="166"/>
    </row>
    <row r="587" spans="2:14" s="171" customFormat="1" ht="15.6" customHeight="1">
      <c r="B587" s="164"/>
      <c r="C587" s="164"/>
      <c r="D587" s="154"/>
      <c r="E587" s="155"/>
      <c r="F587" s="156"/>
      <c r="G587" s="186"/>
      <c r="H587" s="187"/>
      <c r="I587" s="206"/>
      <c r="J587" s="218"/>
      <c r="K587" s="166"/>
      <c r="L587" s="168">
        <v>23</v>
      </c>
      <c r="M587" s="190"/>
      <c r="N587" s="166"/>
    </row>
    <row r="588" spans="2:14" s="171" customFormat="1" ht="15.6" customHeight="1">
      <c r="B588" s="162"/>
      <c r="C588" s="162"/>
      <c r="D588" s="159"/>
      <c r="E588" s="160"/>
      <c r="F588" s="161"/>
      <c r="G588" s="192"/>
      <c r="H588" s="193"/>
      <c r="I588" s="235"/>
      <c r="J588" s="218"/>
      <c r="K588" s="166"/>
      <c r="L588" s="168">
        <v>24</v>
      </c>
      <c r="M588" s="190"/>
      <c r="N588" s="166"/>
    </row>
    <row r="589" spans="2:14" s="171" customFormat="1" ht="15.6" customHeight="1">
      <c r="B589" s="152"/>
      <c r="C589" s="164"/>
      <c r="D589" s="154"/>
      <c r="E589" s="155"/>
      <c r="F589" s="156"/>
      <c r="G589" s="186"/>
      <c r="H589" s="187"/>
      <c r="I589" s="206"/>
      <c r="J589" s="208"/>
      <c r="K589" s="166"/>
      <c r="L589" s="168">
        <v>25</v>
      </c>
      <c r="M589" s="190"/>
      <c r="N589" s="166"/>
    </row>
    <row r="590" spans="2:14" s="171" customFormat="1" ht="15.6" customHeight="1">
      <c r="B590" s="157"/>
      <c r="C590" s="162"/>
      <c r="D590" s="159"/>
      <c r="E590" s="160"/>
      <c r="F590" s="161"/>
      <c r="G590" s="192"/>
      <c r="H590" s="193"/>
      <c r="I590" s="198"/>
      <c r="J590" s="209"/>
      <c r="K590" s="166"/>
      <c r="L590" s="168">
        <v>26</v>
      </c>
      <c r="M590" s="190"/>
      <c r="N590" s="166"/>
    </row>
    <row r="591" spans="2:14" s="171" customFormat="1" ht="15.6" customHeight="1">
      <c r="B591" s="164"/>
      <c r="C591" s="164"/>
      <c r="D591" s="154"/>
      <c r="E591" s="155"/>
      <c r="F591" s="156"/>
      <c r="G591" s="217"/>
      <c r="H591" s="203"/>
      <c r="I591" s="206"/>
      <c r="J591" s="218"/>
      <c r="K591" s="166"/>
      <c r="L591" s="168">
        <v>27</v>
      </c>
      <c r="M591" s="190"/>
      <c r="N591" s="166"/>
    </row>
    <row r="592" spans="2:14" s="171" customFormat="1" ht="15.6" customHeight="1">
      <c r="B592" s="162"/>
      <c r="C592" s="162"/>
      <c r="D592" s="159"/>
      <c r="E592" s="160"/>
      <c r="F592" s="161"/>
      <c r="G592" s="217"/>
      <c r="H592" s="203"/>
      <c r="I592" s="206"/>
      <c r="J592" s="218"/>
      <c r="K592" s="166"/>
      <c r="L592" s="168">
        <v>28</v>
      </c>
      <c r="M592" s="190"/>
      <c r="N592" s="166"/>
    </row>
    <row r="593" spans="2:14" ht="15.6" customHeight="1">
      <c r="B593" s="210" t="s">
        <v>382</v>
      </c>
      <c r="C593" s="164"/>
      <c r="D593" s="154"/>
      <c r="E593" s="155"/>
      <c r="F593" s="156"/>
      <c r="G593" s="187"/>
      <c r="H593" s="187"/>
      <c r="I593" s="188"/>
      <c r="J593" s="208"/>
      <c r="L593" s="168">
        <v>29</v>
      </c>
      <c r="M593" s="190"/>
      <c r="N593" s="168"/>
    </row>
    <row r="594" spans="2:14" ht="15.6" customHeight="1">
      <c r="B594" s="162"/>
      <c r="C594" s="162"/>
      <c r="D594" s="159"/>
      <c r="E594" s="160"/>
      <c r="F594" s="161"/>
      <c r="G594" s="270"/>
      <c r="H594" s="193"/>
      <c r="I594" s="198"/>
      <c r="J594" s="213"/>
      <c r="L594" s="168">
        <v>30</v>
      </c>
      <c r="M594" s="190"/>
    </row>
    <row r="595" spans="2:14" ht="21" customHeight="1">
      <c r="B595" s="166" t="s">
        <v>4</v>
      </c>
      <c r="G595" s="168"/>
    </row>
    <row r="596" spans="2:14" ht="25.5" customHeight="1">
      <c r="B596" s="172" t="s">
        <v>5</v>
      </c>
      <c r="C596" s="173" t="s">
        <v>277</v>
      </c>
      <c r="D596" s="173"/>
      <c r="E596" s="174"/>
      <c r="F596" s="175"/>
      <c r="G596" s="173"/>
      <c r="H596" s="176"/>
      <c r="I596" s="177"/>
      <c r="J596" s="178"/>
    </row>
    <row r="597" spans="2:14" s="168" customFormat="1" ht="24" customHeight="1">
      <c r="B597" s="179" t="s">
        <v>13</v>
      </c>
      <c r="C597" s="448" t="s">
        <v>33</v>
      </c>
      <c r="D597" s="449"/>
      <c r="E597" s="181" t="s">
        <v>16</v>
      </c>
      <c r="F597" s="182" t="s">
        <v>17</v>
      </c>
      <c r="G597" s="182" t="s">
        <v>8</v>
      </c>
      <c r="H597" s="183" t="s">
        <v>18</v>
      </c>
      <c r="I597" s="448" t="s">
        <v>19</v>
      </c>
      <c r="J597" s="449"/>
      <c r="L597" s="170"/>
      <c r="M597" s="170"/>
      <c r="N597" s="166"/>
    </row>
    <row r="598" spans="2:14" ht="15.6" customHeight="1">
      <c r="B598" s="164" t="s">
        <v>1032</v>
      </c>
      <c r="C598" s="154" t="s">
        <v>167</v>
      </c>
      <c r="D598" s="154"/>
      <c r="E598" s="282"/>
      <c r="F598" s="156"/>
      <c r="G598" s="154"/>
      <c r="H598" s="187"/>
      <c r="I598" s="188"/>
      <c r="J598" s="208"/>
      <c r="L598" s="168">
        <v>1</v>
      </c>
      <c r="M598" s="190"/>
    </row>
    <row r="599" spans="2:14" ht="15.6" customHeight="1">
      <c r="B599" s="162"/>
      <c r="C599" s="163"/>
      <c r="D599" s="163"/>
      <c r="E599" s="283"/>
      <c r="F599" s="161"/>
      <c r="G599" s="191"/>
      <c r="H599" s="193"/>
      <c r="I599" s="198"/>
      <c r="J599" s="209"/>
      <c r="L599" s="168">
        <v>2</v>
      </c>
      <c r="M599" s="190"/>
    </row>
    <row r="600" spans="2:14" ht="15.6" customHeight="1">
      <c r="B600" s="164"/>
      <c r="C600" s="164" t="s">
        <v>32</v>
      </c>
      <c r="D600" s="154" t="s">
        <v>161</v>
      </c>
      <c r="E600" s="155"/>
      <c r="F600" s="156"/>
      <c r="G600" s="186"/>
      <c r="H600" s="187"/>
      <c r="I600" s="196"/>
      <c r="J600" s="208"/>
      <c r="L600" s="168">
        <v>3</v>
      </c>
      <c r="M600" s="190"/>
    </row>
    <row r="601" spans="2:14" ht="15.6" customHeight="1">
      <c r="B601" s="162"/>
      <c r="C601" s="162"/>
      <c r="D601" s="159" t="s">
        <v>84</v>
      </c>
      <c r="E601" s="160">
        <v>98</v>
      </c>
      <c r="F601" s="161" t="s">
        <v>24</v>
      </c>
      <c r="G601" s="192"/>
      <c r="H601" s="193"/>
      <c r="I601" s="198"/>
      <c r="J601" s="209"/>
      <c r="L601" s="168">
        <v>4</v>
      </c>
      <c r="M601" s="190"/>
    </row>
    <row r="602" spans="2:14" ht="15.6" customHeight="1">
      <c r="B602" s="164"/>
      <c r="C602" s="164" t="s">
        <v>32</v>
      </c>
      <c r="D602" s="154" t="s">
        <v>198</v>
      </c>
      <c r="E602" s="155"/>
      <c r="F602" s="156"/>
      <c r="G602" s="186"/>
      <c r="H602" s="187"/>
      <c r="I602" s="196"/>
      <c r="J602" s="208"/>
      <c r="L602" s="168">
        <v>5</v>
      </c>
      <c r="M602" s="190"/>
    </row>
    <row r="603" spans="2:14" ht="15.6" customHeight="1">
      <c r="B603" s="162"/>
      <c r="C603" s="162"/>
      <c r="D603" s="163" t="s">
        <v>949</v>
      </c>
      <c r="E603" s="160">
        <v>376</v>
      </c>
      <c r="F603" s="161" t="s">
        <v>24</v>
      </c>
      <c r="G603" s="192"/>
      <c r="H603" s="193"/>
      <c r="I603" s="198"/>
      <c r="J603" s="209"/>
      <c r="L603" s="168">
        <v>6</v>
      </c>
      <c r="M603" s="190"/>
    </row>
    <row r="604" spans="2:14" ht="15.6" customHeight="1">
      <c r="B604" s="164"/>
      <c r="C604" s="164"/>
      <c r="D604" s="154" t="s">
        <v>198</v>
      </c>
      <c r="E604" s="155"/>
      <c r="F604" s="156"/>
      <c r="G604" s="186"/>
      <c r="H604" s="187"/>
      <c r="I604" s="196"/>
      <c r="J604" s="208"/>
      <c r="L604" s="168">
        <v>7</v>
      </c>
      <c r="M604" s="190"/>
    </row>
    <row r="605" spans="2:14" s="171" customFormat="1" ht="15.6" customHeight="1">
      <c r="B605" s="162"/>
      <c r="C605" s="162"/>
      <c r="D605" s="163" t="s">
        <v>453</v>
      </c>
      <c r="E605" s="160">
        <v>1111</v>
      </c>
      <c r="F605" s="161" t="s">
        <v>24</v>
      </c>
      <c r="G605" s="192"/>
      <c r="H605" s="193"/>
      <c r="I605" s="198"/>
      <c r="J605" s="209"/>
      <c r="K605" s="166"/>
      <c r="L605" s="168">
        <v>8</v>
      </c>
      <c r="M605" s="190"/>
      <c r="N605" s="166"/>
    </row>
    <row r="606" spans="2:14" ht="15.6" customHeight="1">
      <c r="B606" s="164"/>
      <c r="C606" s="164" t="s">
        <v>950</v>
      </c>
      <c r="D606" s="154"/>
      <c r="E606" s="155"/>
      <c r="F606" s="156"/>
      <c r="G606" s="186"/>
      <c r="H606" s="187"/>
      <c r="I606" s="196"/>
      <c r="J606" s="208"/>
      <c r="L606" s="168">
        <v>9</v>
      </c>
      <c r="M606" s="190"/>
    </row>
    <row r="607" spans="2:14" s="171" customFormat="1" ht="15.6" customHeight="1">
      <c r="B607" s="162"/>
      <c r="C607" s="162"/>
      <c r="D607" s="159"/>
      <c r="E607" s="160">
        <f>E603+E605</f>
        <v>1487</v>
      </c>
      <c r="F607" s="161" t="s">
        <v>24</v>
      </c>
      <c r="G607" s="192"/>
      <c r="H607" s="193"/>
      <c r="I607" s="198"/>
      <c r="J607" s="209"/>
      <c r="K607" s="166"/>
      <c r="L607" s="168">
        <v>10</v>
      </c>
      <c r="M607" s="190"/>
      <c r="N607" s="166"/>
    </row>
    <row r="608" spans="2:14" ht="15.6" customHeight="1">
      <c r="B608" s="164"/>
      <c r="C608" s="285" t="s">
        <v>254</v>
      </c>
      <c r="D608" s="154" t="s">
        <v>199</v>
      </c>
      <c r="E608" s="155"/>
      <c r="F608" s="156"/>
      <c r="G608" s="186"/>
      <c r="H608" s="187"/>
      <c r="I608" s="206"/>
      <c r="J608" s="208"/>
      <c r="L608" s="168">
        <v>11</v>
      </c>
      <c r="M608" s="190"/>
    </row>
    <row r="609" spans="2:14" s="171" customFormat="1" ht="15.6" customHeight="1">
      <c r="B609" s="162"/>
      <c r="C609" s="163"/>
      <c r="D609" s="163" t="s">
        <v>243</v>
      </c>
      <c r="E609" s="160">
        <v>4380</v>
      </c>
      <c r="F609" s="161" t="s">
        <v>24</v>
      </c>
      <c r="G609" s="192"/>
      <c r="H609" s="193"/>
      <c r="I609" s="198"/>
      <c r="J609" s="209"/>
      <c r="K609" s="166"/>
      <c r="L609" s="168">
        <v>12</v>
      </c>
      <c r="M609" s="190"/>
      <c r="N609" s="166"/>
    </row>
    <row r="610" spans="2:14" s="171" customFormat="1" ht="15.6" customHeight="1">
      <c r="B610" s="164"/>
      <c r="C610" s="164" t="s">
        <v>951</v>
      </c>
      <c r="D610" s="154" t="s">
        <v>952</v>
      </c>
      <c r="E610" s="155"/>
      <c r="F610" s="156"/>
      <c r="G610" s="186"/>
      <c r="H610" s="187"/>
      <c r="I610" s="196"/>
      <c r="J610" s="208"/>
      <c r="K610" s="166"/>
      <c r="L610" s="168">
        <v>13</v>
      </c>
      <c r="M610" s="190"/>
      <c r="N610" s="166"/>
    </row>
    <row r="611" spans="2:14" s="171" customFormat="1" ht="15.6" customHeight="1">
      <c r="B611" s="162"/>
      <c r="C611" s="162"/>
      <c r="D611" s="159"/>
      <c r="E611" s="160">
        <v>1</v>
      </c>
      <c r="F611" s="161" t="s">
        <v>29</v>
      </c>
      <c r="G611" s="192"/>
      <c r="H611" s="193"/>
      <c r="I611" s="198"/>
      <c r="J611" s="209"/>
      <c r="K611" s="166"/>
      <c r="L611" s="168">
        <v>14</v>
      </c>
      <c r="M611" s="190"/>
      <c r="N611" s="166"/>
    </row>
    <row r="612" spans="2:14" s="171" customFormat="1" ht="15.6" customHeight="1">
      <c r="B612" s="164"/>
      <c r="C612" s="210" t="s">
        <v>498</v>
      </c>
      <c r="D612" s="154"/>
      <c r="E612" s="155"/>
      <c r="F612" s="156"/>
      <c r="G612" s="186"/>
      <c r="H612" s="187"/>
      <c r="I612" s="206"/>
      <c r="J612" s="208"/>
      <c r="K612" s="166"/>
      <c r="L612" s="168">
        <v>15</v>
      </c>
      <c r="M612" s="190"/>
      <c r="N612" s="166"/>
    </row>
    <row r="613" spans="2:14" s="171" customFormat="1" ht="15.6" customHeight="1">
      <c r="B613" s="162"/>
      <c r="C613" s="162"/>
      <c r="D613" s="163"/>
      <c r="E613" s="160"/>
      <c r="F613" s="161"/>
      <c r="G613" s="192"/>
      <c r="H613" s="193"/>
      <c r="I613" s="198"/>
      <c r="J613" s="209"/>
      <c r="K613" s="166"/>
      <c r="L613" s="168">
        <v>16</v>
      </c>
      <c r="M613" s="190"/>
      <c r="N613" s="166"/>
    </row>
    <row r="614" spans="2:14" s="171" customFormat="1" ht="15.6" customHeight="1">
      <c r="B614" s="164"/>
      <c r="C614" s="210"/>
      <c r="D614" s="154"/>
      <c r="E614" s="155"/>
      <c r="F614" s="156"/>
      <c r="G614" s="186"/>
      <c r="H614" s="187"/>
      <c r="I614" s="196"/>
      <c r="J614" s="218"/>
      <c r="K614" s="166"/>
      <c r="L614" s="168">
        <v>17</v>
      </c>
      <c r="M614" s="190"/>
      <c r="N614" s="166"/>
    </row>
    <row r="615" spans="2:14" s="171" customFormat="1" ht="15.6" customHeight="1">
      <c r="B615" s="162"/>
      <c r="C615" s="162"/>
      <c r="D615" s="163"/>
      <c r="E615" s="160"/>
      <c r="F615" s="161"/>
      <c r="G615" s="192"/>
      <c r="H615" s="193"/>
      <c r="I615" s="198"/>
      <c r="J615" s="218"/>
      <c r="K615" s="166"/>
      <c r="L615" s="168">
        <v>18</v>
      </c>
      <c r="M615" s="190"/>
      <c r="N615" s="166"/>
    </row>
    <row r="616" spans="2:14" ht="15.6" customHeight="1">
      <c r="B616" s="164"/>
      <c r="C616" s="164"/>
      <c r="D616" s="154"/>
      <c r="E616" s="155"/>
      <c r="F616" s="156"/>
      <c r="G616" s="186"/>
      <c r="H616" s="187"/>
      <c r="I616" s="206"/>
      <c r="J616" s="208"/>
      <c r="L616" s="168">
        <v>19</v>
      </c>
      <c r="M616" s="190"/>
    </row>
    <row r="617" spans="2:14" ht="15.6" customHeight="1">
      <c r="B617" s="162"/>
      <c r="C617" s="162"/>
      <c r="D617" s="163"/>
      <c r="E617" s="160"/>
      <c r="F617" s="161"/>
      <c r="G617" s="192"/>
      <c r="H617" s="193"/>
      <c r="I617" s="198"/>
      <c r="J617" s="209"/>
      <c r="L617" s="168">
        <v>20</v>
      </c>
      <c r="M617" s="190"/>
    </row>
    <row r="618" spans="2:14" ht="15.6" customHeight="1">
      <c r="B618" s="210"/>
      <c r="C618" s="285"/>
      <c r="D618" s="154"/>
      <c r="E618" s="155"/>
      <c r="F618" s="156"/>
      <c r="G618" s="286"/>
      <c r="H618" s="203"/>
      <c r="I618" s="206"/>
      <c r="J618" s="218"/>
      <c r="L618" s="168">
        <v>21</v>
      </c>
      <c r="M618" s="190"/>
    </row>
    <row r="619" spans="2:14" s="171" customFormat="1" ht="15.6" customHeight="1">
      <c r="B619" s="162"/>
      <c r="C619" s="162"/>
      <c r="D619" s="163"/>
      <c r="E619" s="160"/>
      <c r="F619" s="161"/>
      <c r="G619" s="286"/>
      <c r="H619" s="193"/>
      <c r="I619" s="235"/>
      <c r="J619" s="209"/>
      <c r="K619" s="166"/>
      <c r="L619" s="168">
        <v>22</v>
      </c>
      <c r="M619" s="190"/>
      <c r="N619" s="166"/>
    </row>
    <row r="620" spans="2:14" s="171" customFormat="1" ht="15.6" customHeight="1">
      <c r="B620" s="152"/>
      <c r="C620" s="164"/>
      <c r="D620" s="154"/>
      <c r="E620" s="155"/>
      <c r="F620" s="156"/>
      <c r="G620" s="186"/>
      <c r="H620" s="203"/>
      <c r="I620" s="206"/>
      <c r="J620" s="218"/>
      <c r="K620" s="166"/>
      <c r="L620" s="168">
        <v>23</v>
      </c>
      <c r="M620" s="190"/>
      <c r="N620" s="166"/>
    </row>
    <row r="621" spans="2:14" s="171" customFormat="1" ht="15.6" customHeight="1">
      <c r="B621" s="157"/>
      <c r="C621" s="162"/>
      <c r="D621" s="163"/>
      <c r="E621" s="160"/>
      <c r="F621" s="161"/>
      <c r="G621" s="192"/>
      <c r="H621" s="193"/>
      <c r="I621" s="198"/>
      <c r="J621" s="213"/>
      <c r="K621" s="166"/>
      <c r="L621" s="168">
        <v>24</v>
      </c>
      <c r="M621" s="190"/>
      <c r="N621" s="166"/>
    </row>
    <row r="622" spans="2:14" s="171" customFormat="1" ht="15.6" customHeight="1">
      <c r="B622" s="164"/>
      <c r="C622" s="164"/>
      <c r="D622" s="154"/>
      <c r="E622" s="155"/>
      <c r="F622" s="156"/>
      <c r="G622" s="186"/>
      <c r="H622" s="187"/>
      <c r="I622" s="206"/>
      <c r="J622" s="208"/>
      <c r="K622" s="166"/>
      <c r="L622" s="168">
        <v>25</v>
      </c>
      <c r="M622" s="190"/>
      <c r="N622" s="166"/>
    </row>
    <row r="623" spans="2:14" s="171" customFormat="1" ht="15.6" customHeight="1">
      <c r="B623" s="162"/>
      <c r="C623" s="162"/>
      <c r="D623" s="163"/>
      <c r="E623" s="160"/>
      <c r="F623" s="161"/>
      <c r="G623" s="192"/>
      <c r="H623" s="193"/>
      <c r="I623" s="235"/>
      <c r="J623" s="209"/>
      <c r="K623" s="166"/>
      <c r="L623" s="168">
        <v>26</v>
      </c>
      <c r="M623" s="190"/>
      <c r="N623" s="166"/>
    </row>
    <row r="624" spans="2:14" s="171" customFormat="1" ht="15.6" customHeight="1">
      <c r="B624" s="210"/>
      <c r="C624" s="210"/>
      <c r="D624" s="154"/>
      <c r="E624" s="155"/>
      <c r="F624" s="156"/>
      <c r="G624" s="186"/>
      <c r="H624" s="187"/>
      <c r="I624" s="206"/>
      <c r="J624" s="218"/>
      <c r="K624" s="166"/>
      <c r="L624" s="168">
        <v>27</v>
      </c>
      <c r="M624" s="190"/>
      <c r="N624" s="166"/>
    </row>
    <row r="625" spans="2:14" s="171" customFormat="1" ht="15.6" customHeight="1">
      <c r="B625" s="162"/>
      <c r="C625" s="162"/>
      <c r="D625" s="163"/>
      <c r="E625" s="160"/>
      <c r="F625" s="161"/>
      <c r="G625" s="192"/>
      <c r="H625" s="193"/>
      <c r="I625" s="235"/>
      <c r="J625" s="218"/>
      <c r="K625" s="166"/>
      <c r="L625" s="168">
        <v>28</v>
      </c>
      <c r="M625" s="190"/>
      <c r="N625" s="166"/>
    </row>
    <row r="626" spans="2:14" ht="15.6" customHeight="1">
      <c r="B626" s="210"/>
      <c r="C626" s="210"/>
      <c r="D626" s="154"/>
      <c r="E626" s="155"/>
      <c r="F626" s="156"/>
      <c r="G626" s="187"/>
      <c r="H626" s="187"/>
      <c r="I626" s="188"/>
      <c r="J626" s="208"/>
      <c r="L626" s="168">
        <v>29</v>
      </c>
      <c r="M626" s="190"/>
      <c r="N626" s="168"/>
    </row>
    <row r="627" spans="2:14" ht="15.6" customHeight="1">
      <c r="B627" s="162"/>
      <c r="C627" s="162"/>
      <c r="D627" s="159"/>
      <c r="E627" s="160"/>
      <c r="F627" s="161"/>
      <c r="G627" s="270"/>
      <c r="H627" s="193"/>
      <c r="I627" s="198"/>
      <c r="J627" s="213"/>
      <c r="L627" s="168">
        <v>30</v>
      </c>
      <c r="M627" s="190"/>
    </row>
    <row r="628" spans="2:14" ht="21" customHeight="1">
      <c r="B628" s="166" t="s">
        <v>4</v>
      </c>
      <c r="G628" s="168"/>
    </row>
    <row r="629" spans="2:14" ht="25.5" customHeight="1">
      <c r="B629" s="172" t="s">
        <v>5</v>
      </c>
      <c r="C629" s="173" t="s">
        <v>277</v>
      </c>
      <c r="D629" s="173"/>
      <c r="E629" s="174"/>
      <c r="F629" s="175"/>
      <c r="G629" s="173"/>
      <c r="H629" s="176"/>
      <c r="I629" s="177"/>
      <c r="J629" s="178"/>
    </row>
    <row r="630" spans="2:14" s="168" customFormat="1" ht="24" customHeight="1">
      <c r="B630" s="179" t="s">
        <v>13</v>
      </c>
      <c r="C630" s="448" t="s">
        <v>33</v>
      </c>
      <c r="D630" s="449"/>
      <c r="E630" s="181" t="s">
        <v>16</v>
      </c>
      <c r="F630" s="182" t="s">
        <v>17</v>
      </c>
      <c r="G630" s="182" t="s">
        <v>8</v>
      </c>
      <c r="H630" s="183" t="s">
        <v>18</v>
      </c>
      <c r="I630" s="448" t="s">
        <v>19</v>
      </c>
      <c r="J630" s="449"/>
      <c r="L630" s="170"/>
      <c r="M630" s="170"/>
      <c r="N630" s="166"/>
    </row>
    <row r="631" spans="2:14" ht="15.6" customHeight="1">
      <c r="B631" s="164" t="s">
        <v>1033</v>
      </c>
      <c r="C631" s="285"/>
      <c r="D631" s="287"/>
      <c r="E631" s="185"/>
      <c r="F631" s="288"/>
      <c r="G631" s="154"/>
      <c r="H631" s="187"/>
      <c r="I631" s="206"/>
      <c r="J631" s="208"/>
      <c r="L631" s="168">
        <v>1</v>
      </c>
      <c r="M631" s="190"/>
    </row>
    <row r="632" spans="2:14" ht="15.6" customHeight="1">
      <c r="B632" s="162"/>
      <c r="C632" s="289"/>
      <c r="D632" s="281"/>
      <c r="E632" s="160"/>
      <c r="F632" s="290"/>
      <c r="G632" s="191"/>
      <c r="H632" s="193"/>
      <c r="I632" s="198"/>
      <c r="J632" s="209"/>
      <c r="L632" s="168">
        <v>2</v>
      </c>
      <c r="M632" s="190"/>
    </row>
    <row r="633" spans="2:14" ht="15.6" customHeight="1">
      <c r="B633" s="285" t="s">
        <v>386</v>
      </c>
      <c r="C633" s="285" t="s">
        <v>85</v>
      </c>
      <c r="D633" s="287" t="s">
        <v>131</v>
      </c>
      <c r="E633" s="185"/>
      <c r="F633" s="288"/>
      <c r="G633" s="186"/>
      <c r="H633" s="187"/>
      <c r="I633" s="196"/>
      <c r="J633" s="208"/>
      <c r="L633" s="168">
        <v>3</v>
      </c>
      <c r="M633" s="190"/>
    </row>
    <row r="634" spans="2:14" ht="15.6" customHeight="1">
      <c r="B634" s="162" t="s">
        <v>167</v>
      </c>
      <c r="C634" s="289"/>
      <c r="D634" s="281" t="s">
        <v>1147</v>
      </c>
      <c r="E634" s="160">
        <v>1318</v>
      </c>
      <c r="F634" s="191" t="s">
        <v>169</v>
      </c>
      <c r="G634" s="192"/>
      <c r="H634" s="193"/>
      <c r="I634" s="198"/>
      <c r="J634" s="209"/>
      <c r="L634" s="168">
        <v>4</v>
      </c>
      <c r="M634" s="190"/>
    </row>
    <row r="635" spans="2:14" ht="15.6" customHeight="1">
      <c r="B635" s="152"/>
      <c r="C635" s="164" t="s">
        <v>32</v>
      </c>
      <c r="D635" s="154" t="s">
        <v>132</v>
      </c>
      <c r="E635" s="155"/>
      <c r="F635" s="156"/>
      <c r="G635" s="186"/>
      <c r="H635" s="187"/>
      <c r="I635" s="196"/>
      <c r="J635" s="208"/>
      <c r="L635" s="168">
        <v>5</v>
      </c>
      <c r="M635" s="190"/>
    </row>
    <row r="636" spans="2:14" ht="15.6" customHeight="1">
      <c r="B636" s="157"/>
      <c r="C636" s="162"/>
      <c r="D636" s="159"/>
      <c r="E636" s="160">
        <v>128</v>
      </c>
      <c r="F636" s="161" t="s">
        <v>24</v>
      </c>
      <c r="G636" s="192"/>
      <c r="H636" s="193"/>
      <c r="I636" s="198"/>
      <c r="J636" s="209"/>
      <c r="L636" s="168">
        <v>6</v>
      </c>
      <c r="M636" s="190"/>
    </row>
    <row r="637" spans="2:14" ht="15.6" customHeight="1">
      <c r="B637" s="285"/>
      <c r="C637" s="164" t="s">
        <v>32</v>
      </c>
      <c r="D637" s="154" t="s">
        <v>86</v>
      </c>
      <c r="E637" s="155"/>
      <c r="F637" s="156"/>
      <c r="G637" s="186"/>
      <c r="H637" s="187"/>
      <c r="I637" s="196"/>
      <c r="J637" s="208"/>
      <c r="L637" s="168">
        <v>7</v>
      </c>
      <c r="M637" s="190"/>
    </row>
    <row r="638" spans="2:14" s="171" customFormat="1" ht="15.6" customHeight="1">
      <c r="B638" s="229"/>
      <c r="C638" s="162"/>
      <c r="D638" s="163" t="s">
        <v>133</v>
      </c>
      <c r="E638" s="160">
        <v>1592</v>
      </c>
      <c r="F638" s="161" t="s">
        <v>24</v>
      </c>
      <c r="G638" s="192"/>
      <c r="H638" s="193"/>
      <c r="I638" s="198"/>
      <c r="J638" s="209"/>
      <c r="K638" s="166"/>
      <c r="L638" s="168">
        <v>8</v>
      </c>
      <c r="M638" s="190"/>
      <c r="N638" s="166"/>
    </row>
    <row r="639" spans="2:14" ht="15.6" customHeight="1">
      <c r="B639" s="152"/>
      <c r="C639" s="164" t="s">
        <v>32</v>
      </c>
      <c r="D639" s="291" t="s">
        <v>378</v>
      </c>
      <c r="E639" s="280"/>
      <c r="F639" s="156"/>
      <c r="G639" s="186"/>
      <c r="H639" s="187"/>
      <c r="I639" s="196"/>
      <c r="J639" s="208"/>
      <c r="L639" s="168">
        <v>9</v>
      </c>
      <c r="M639" s="190"/>
    </row>
    <row r="640" spans="2:14" s="171" customFormat="1" ht="15.6" customHeight="1">
      <c r="B640" s="157"/>
      <c r="C640" s="162"/>
      <c r="D640" s="292" t="s">
        <v>379</v>
      </c>
      <c r="E640" s="277">
        <v>40</v>
      </c>
      <c r="F640" s="161" t="s">
        <v>24</v>
      </c>
      <c r="G640" s="192"/>
      <c r="H640" s="193"/>
      <c r="I640" s="198"/>
      <c r="J640" s="209"/>
      <c r="K640" s="166"/>
      <c r="L640" s="168">
        <v>10</v>
      </c>
      <c r="M640" s="190"/>
      <c r="N640" s="166"/>
    </row>
    <row r="641" spans="2:14" ht="15.6" customHeight="1">
      <c r="B641" s="293" t="s">
        <v>387</v>
      </c>
      <c r="C641" s="164" t="s">
        <v>200</v>
      </c>
      <c r="D641" s="184" t="s">
        <v>953</v>
      </c>
      <c r="E641" s="155"/>
      <c r="F641" s="156"/>
      <c r="G641" s="186"/>
      <c r="H641" s="187"/>
      <c r="I641" s="196"/>
      <c r="J641" s="208"/>
      <c r="L641" s="168">
        <v>11</v>
      </c>
      <c r="M641" s="190"/>
    </row>
    <row r="642" spans="2:14" s="171" customFormat="1" ht="15.6" customHeight="1">
      <c r="B642" s="272" t="s">
        <v>167</v>
      </c>
      <c r="C642" s="272"/>
      <c r="D642" s="292" t="s">
        <v>954</v>
      </c>
      <c r="E642" s="160">
        <v>807</v>
      </c>
      <c r="F642" s="191" t="s">
        <v>169</v>
      </c>
      <c r="G642" s="192"/>
      <c r="H642" s="193"/>
      <c r="I642" s="198"/>
      <c r="J642" s="209"/>
      <c r="K642" s="166"/>
      <c r="L642" s="168">
        <v>12</v>
      </c>
      <c r="M642" s="190"/>
      <c r="N642" s="166"/>
    </row>
    <row r="643" spans="2:14" s="171" customFormat="1" ht="15.6" customHeight="1">
      <c r="B643" s="152"/>
      <c r="C643" s="294"/>
      <c r="D643" s="184"/>
      <c r="E643" s="155"/>
      <c r="F643" s="156"/>
      <c r="G643" s="186"/>
      <c r="H643" s="187"/>
      <c r="I643" s="196"/>
      <c r="J643" s="218"/>
      <c r="K643" s="166"/>
      <c r="L643" s="168">
        <v>13</v>
      </c>
      <c r="M643" s="190"/>
      <c r="N643" s="166"/>
    </row>
    <row r="644" spans="2:14" s="171" customFormat="1" ht="15.6" customHeight="1">
      <c r="B644" s="157"/>
      <c r="C644" s="272"/>
      <c r="D644" s="292" t="s">
        <v>955</v>
      </c>
      <c r="E644" s="160">
        <v>807</v>
      </c>
      <c r="F644" s="191" t="s">
        <v>169</v>
      </c>
      <c r="G644" s="192"/>
      <c r="H644" s="193"/>
      <c r="I644" s="198"/>
      <c r="J644" s="218"/>
      <c r="K644" s="166"/>
      <c r="L644" s="168">
        <v>14</v>
      </c>
      <c r="M644" s="190"/>
      <c r="N644" s="166"/>
    </row>
    <row r="645" spans="2:14" s="171" customFormat="1" ht="15.6" customHeight="1">
      <c r="B645" s="293"/>
      <c r="C645" s="164"/>
      <c r="D645" s="279"/>
      <c r="E645" s="295"/>
      <c r="F645" s="156"/>
      <c r="G645" s="186"/>
      <c r="H645" s="187"/>
      <c r="I645" s="206"/>
      <c r="J645" s="208"/>
      <c r="K645" s="166"/>
      <c r="L645" s="168">
        <v>15</v>
      </c>
      <c r="M645" s="190"/>
      <c r="N645" s="166"/>
    </row>
    <row r="646" spans="2:14" s="171" customFormat="1" ht="15.6" customHeight="1">
      <c r="B646" s="234"/>
      <c r="C646" s="272"/>
      <c r="D646" s="296" t="s">
        <v>956</v>
      </c>
      <c r="E646" s="160">
        <v>907</v>
      </c>
      <c r="F646" s="191" t="s">
        <v>169</v>
      </c>
      <c r="G646" s="192"/>
      <c r="H646" s="193"/>
      <c r="I646" s="198"/>
      <c r="J646" s="209"/>
      <c r="K646" s="166"/>
      <c r="L646" s="168">
        <v>16</v>
      </c>
      <c r="M646" s="190"/>
      <c r="N646" s="166"/>
    </row>
    <row r="647" spans="2:14" s="171" customFormat="1" ht="15.6" customHeight="1">
      <c r="B647" s="200"/>
      <c r="C647" s="164" t="s">
        <v>957</v>
      </c>
      <c r="D647" s="291" t="s">
        <v>958</v>
      </c>
      <c r="E647" s="280"/>
      <c r="F647" s="156"/>
      <c r="G647" s="286"/>
      <c r="H647" s="203"/>
      <c r="I647" s="239"/>
      <c r="J647" s="218"/>
      <c r="K647" s="166"/>
      <c r="L647" s="168">
        <v>17</v>
      </c>
      <c r="M647" s="190"/>
      <c r="N647" s="166"/>
    </row>
    <row r="648" spans="2:14" s="171" customFormat="1" ht="15.6" customHeight="1">
      <c r="B648" s="200"/>
      <c r="C648" s="162"/>
      <c r="D648" s="292" t="s">
        <v>847</v>
      </c>
      <c r="E648" s="277">
        <v>1745</v>
      </c>
      <c r="F648" s="191" t="s">
        <v>169</v>
      </c>
      <c r="G648" s="286"/>
      <c r="H648" s="193"/>
      <c r="I648" s="198"/>
      <c r="J648" s="209"/>
      <c r="K648" s="166"/>
      <c r="L648" s="168">
        <v>18</v>
      </c>
      <c r="M648" s="190"/>
      <c r="N648" s="166"/>
    </row>
    <row r="649" spans="2:14" ht="15.6" customHeight="1">
      <c r="B649" s="164"/>
      <c r="C649" s="164" t="s">
        <v>959</v>
      </c>
      <c r="D649" s="287"/>
      <c r="E649" s="185"/>
      <c r="F649" s="156"/>
      <c r="G649" s="186"/>
      <c r="H649" s="203"/>
      <c r="I649" s="206"/>
      <c r="J649" s="218"/>
      <c r="L649" s="168">
        <v>19</v>
      </c>
      <c r="M649" s="190"/>
    </row>
    <row r="650" spans="2:14" ht="15.6" customHeight="1">
      <c r="B650" s="162"/>
      <c r="C650" s="297"/>
      <c r="D650" s="281" t="s">
        <v>960</v>
      </c>
      <c r="E650" s="160">
        <v>9</v>
      </c>
      <c r="F650" s="191" t="s">
        <v>169</v>
      </c>
      <c r="G650" s="192"/>
      <c r="H650" s="193"/>
      <c r="I650" s="198"/>
      <c r="J650" s="213"/>
      <c r="L650" s="168">
        <v>20</v>
      </c>
      <c r="M650" s="190"/>
    </row>
    <row r="651" spans="2:14" ht="15.6" customHeight="1">
      <c r="B651" s="285"/>
      <c r="C651" s="264"/>
      <c r="D651" s="154"/>
      <c r="E651" s="155"/>
      <c r="F651" s="156"/>
      <c r="G651" s="186"/>
      <c r="H651" s="187"/>
      <c r="I651" s="188"/>
      <c r="J651" s="208"/>
      <c r="L651" s="168">
        <v>21</v>
      </c>
      <c r="M651" s="190"/>
    </row>
    <row r="652" spans="2:14" s="171" customFormat="1" ht="15.6" customHeight="1">
      <c r="B652" s="157"/>
      <c r="C652" s="271"/>
      <c r="D652" s="163" t="s">
        <v>961</v>
      </c>
      <c r="E652" s="160">
        <v>9</v>
      </c>
      <c r="F652" s="191" t="s">
        <v>169</v>
      </c>
      <c r="G652" s="192"/>
      <c r="H652" s="193"/>
      <c r="I652" s="198"/>
      <c r="J652" s="209"/>
      <c r="K652" s="166"/>
      <c r="L652" s="168">
        <v>22</v>
      </c>
      <c r="M652" s="190"/>
      <c r="N652" s="166"/>
    </row>
    <row r="653" spans="2:14" s="171" customFormat="1" ht="15.6" customHeight="1">
      <c r="B653" s="229" t="s">
        <v>388</v>
      </c>
      <c r="C653" s="164" t="s">
        <v>380</v>
      </c>
      <c r="D653" s="184"/>
      <c r="E653" s="155"/>
      <c r="F653" s="156"/>
      <c r="G653" s="186"/>
      <c r="H653" s="187"/>
      <c r="I653" s="206"/>
      <c r="J653" s="218"/>
      <c r="K653" s="166"/>
      <c r="L653" s="168">
        <v>23</v>
      </c>
      <c r="M653" s="190"/>
      <c r="N653" s="166"/>
    </row>
    <row r="654" spans="2:14" s="171" customFormat="1" ht="15.6" customHeight="1">
      <c r="B654" s="272" t="s">
        <v>167</v>
      </c>
      <c r="C654" s="272"/>
      <c r="D654" s="292" t="s">
        <v>962</v>
      </c>
      <c r="E654" s="160">
        <v>15</v>
      </c>
      <c r="F654" s="191" t="s">
        <v>169</v>
      </c>
      <c r="G654" s="192"/>
      <c r="H654" s="193"/>
      <c r="I654" s="206"/>
      <c r="J654" s="218"/>
      <c r="K654" s="166"/>
      <c r="L654" s="168">
        <v>24</v>
      </c>
      <c r="M654" s="190"/>
      <c r="N654" s="166"/>
    </row>
    <row r="655" spans="2:14" s="171" customFormat="1" ht="15.6" customHeight="1">
      <c r="B655" s="152"/>
      <c r="C655" s="298"/>
      <c r="D655" s="184"/>
      <c r="E655" s="155"/>
      <c r="F655" s="156"/>
      <c r="G655" s="186"/>
      <c r="H655" s="187"/>
      <c r="I655" s="188"/>
      <c r="J655" s="208"/>
      <c r="K655" s="166"/>
      <c r="L655" s="168">
        <v>25</v>
      </c>
      <c r="M655" s="190"/>
      <c r="N655" s="166"/>
    </row>
    <row r="656" spans="2:14" s="171" customFormat="1" ht="15.6" customHeight="1">
      <c r="B656" s="157"/>
      <c r="C656" s="272"/>
      <c r="D656" s="292" t="s">
        <v>966</v>
      </c>
      <c r="E656" s="160">
        <v>311</v>
      </c>
      <c r="F656" s="191" t="s">
        <v>169</v>
      </c>
      <c r="G656" s="192"/>
      <c r="H656" s="193"/>
      <c r="I656" s="198"/>
      <c r="J656" s="209"/>
      <c r="K656" s="166"/>
      <c r="L656" s="168">
        <v>26</v>
      </c>
      <c r="M656" s="190"/>
      <c r="N656" s="166"/>
    </row>
    <row r="657" spans="2:14" s="171" customFormat="1" ht="15.6" customHeight="1">
      <c r="B657" s="293"/>
      <c r="C657" s="164"/>
      <c r="D657" s="279"/>
      <c r="E657" s="295"/>
      <c r="F657" s="156"/>
      <c r="G657" s="217"/>
      <c r="H657" s="203"/>
      <c r="I657" s="206"/>
      <c r="J657" s="218"/>
      <c r="K657" s="166"/>
      <c r="L657" s="168">
        <v>27</v>
      </c>
      <c r="M657" s="190"/>
      <c r="N657" s="166"/>
    </row>
    <row r="658" spans="2:14" s="171" customFormat="1" ht="15.6" customHeight="1">
      <c r="B658" s="234"/>
      <c r="C658" s="272"/>
      <c r="D658" s="296" t="s">
        <v>967</v>
      </c>
      <c r="E658" s="160">
        <v>594</v>
      </c>
      <c r="F658" s="191" t="s">
        <v>169</v>
      </c>
      <c r="G658" s="217"/>
      <c r="H658" s="203"/>
      <c r="I658" s="206"/>
      <c r="J658" s="218"/>
      <c r="K658" s="166"/>
      <c r="L658" s="168">
        <v>28</v>
      </c>
      <c r="M658" s="190"/>
      <c r="N658" s="166"/>
    </row>
    <row r="659" spans="2:14" ht="15.6" customHeight="1">
      <c r="B659" s="293"/>
      <c r="C659" s="164"/>
      <c r="D659" s="279"/>
      <c r="E659" s="280"/>
      <c r="F659" s="156"/>
      <c r="G659" s="187"/>
      <c r="H659" s="187"/>
      <c r="I659" s="188"/>
      <c r="J659" s="208"/>
      <c r="L659" s="168">
        <v>29</v>
      </c>
      <c r="M659" s="190"/>
      <c r="N659" s="168"/>
    </row>
    <row r="660" spans="2:14" ht="15.6" customHeight="1">
      <c r="B660" s="234"/>
      <c r="C660" s="272"/>
      <c r="D660" s="296" t="s">
        <v>965</v>
      </c>
      <c r="E660" s="277">
        <v>23</v>
      </c>
      <c r="F660" s="191" t="s">
        <v>169</v>
      </c>
      <c r="G660" s="270"/>
      <c r="H660" s="193"/>
      <c r="I660" s="198"/>
      <c r="J660" s="213"/>
      <c r="L660" s="168">
        <v>30</v>
      </c>
      <c r="M660" s="190"/>
    </row>
    <row r="661" spans="2:14" ht="21" customHeight="1">
      <c r="B661" s="166" t="s">
        <v>4</v>
      </c>
      <c r="G661" s="168"/>
    </row>
    <row r="662" spans="2:14" ht="25.5" customHeight="1">
      <c r="B662" s="172" t="s">
        <v>5</v>
      </c>
      <c r="C662" s="173" t="s">
        <v>277</v>
      </c>
      <c r="D662" s="173"/>
      <c r="E662" s="174"/>
      <c r="F662" s="175"/>
      <c r="G662" s="173"/>
      <c r="H662" s="176"/>
      <c r="I662" s="177"/>
      <c r="J662" s="178"/>
    </row>
    <row r="663" spans="2:14" s="168" customFormat="1" ht="24" customHeight="1">
      <c r="B663" s="179" t="s">
        <v>13</v>
      </c>
      <c r="C663" s="448" t="s">
        <v>33</v>
      </c>
      <c r="D663" s="449"/>
      <c r="E663" s="181" t="s">
        <v>16</v>
      </c>
      <c r="F663" s="182" t="s">
        <v>17</v>
      </c>
      <c r="G663" s="182" t="s">
        <v>8</v>
      </c>
      <c r="H663" s="183" t="s">
        <v>18</v>
      </c>
      <c r="I663" s="448" t="s">
        <v>19</v>
      </c>
      <c r="J663" s="449"/>
      <c r="L663" s="170"/>
      <c r="M663" s="170"/>
      <c r="N663" s="166"/>
    </row>
    <row r="664" spans="2:14" ht="15.6" customHeight="1">
      <c r="B664" s="285"/>
      <c r="C664" s="210"/>
      <c r="D664" s="154"/>
      <c r="E664" s="185"/>
      <c r="F664" s="156"/>
      <c r="G664" s="154"/>
      <c r="H664" s="187"/>
      <c r="I664" s="188"/>
      <c r="J664" s="208"/>
      <c r="L664" s="168">
        <v>1</v>
      </c>
      <c r="M664" s="190"/>
    </row>
    <row r="665" spans="2:14" ht="15.6" customHeight="1">
      <c r="B665" s="162"/>
      <c r="C665" s="162"/>
      <c r="D665" s="163" t="s">
        <v>963</v>
      </c>
      <c r="E665" s="160">
        <v>22</v>
      </c>
      <c r="F665" s="191" t="s">
        <v>842</v>
      </c>
      <c r="G665" s="191"/>
      <c r="H665" s="193"/>
      <c r="I665" s="198"/>
      <c r="J665" s="209"/>
      <c r="L665" s="168">
        <v>2</v>
      </c>
      <c r="M665" s="190"/>
    </row>
    <row r="666" spans="2:14" ht="15.6" customHeight="1">
      <c r="B666" s="285"/>
      <c r="C666" s="285"/>
      <c r="D666" s="287"/>
      <c r="E666" s="185"/>
      <c r="F666" s="156"/>
      <c r="G666" s="186"/>
      <c r="H666" s="187"/>
      <c r="I666" s="196"/>
      <c r="J666" s="208"/>
      <c r="L666" s="168">
        <v>3</v>
      </c>
      <c r="M666" s="190"/>
    </row>
    <row r="667" spans="2:14" ht="15.6" customHeight="1">
      <c r="B667" s="157"/>
      <c r="C667" s="289"/>
      <c r="D667" s="281" t="s">
        <v>964</v>
      </c>
      <c r="E667" s="160">
        <v>1</v>
      </c>
      <c r="F667" s="191" t="s">
        <v>842</v>
      </c>
      <c r="G667" s="192"/>
      <c r="H667" s="193"/>
      <c r="I667" s="198"/>
      <c r="J667" s="209"/>
      <c r="L667" s="168">
        <v>4</v>
      </c>
      <c r="M667" s="190"/>
    </row>
    <row r="668" spans="2:14" ht="15.6" customHeight="1">
      <c r="B668" s="229"/>
      <c r="C668" s="164"/>
      <c r="D668" s="299"/>
      <c r="E668" s="280"/>
      <c r="F668" s="156"/>
      <c r="G668" s="186"/>
      <c r="H668" s="187"/>
      <c r="I668" s="196"/>
      <c r="J668" s="208"/>
      <c r="L668" s="168">
        <v>5</v>
      </c>
      <c r="M668" s="190"/>
    </row>
    <row r="669" spans="2:14" ht="15.6" customHeight="1">
      <c r="B669" s="272"/>
      <c r="C669" s="272"/>
      <c r="D669" s="296" t="s">
        <v>968</v>
      </c>
      <c r="E669" s="277">
        <v>44</v>
      </c>
      <c r="F669" s="191" t="s">
        <v>169</v>
      </c>
      <c r="G669" s="192"/>
      <c r="H669" s="193"/>
      <c r="I669" s="198"/>
      <c r="J669" s="209"/>
      <c r="L669" s="168">
        <v>6</v>
      </c>
      <c r="M669" s="190"/>
    </row>
    <row r="670" spans="2:14" ht="15.6" customHeight="1">
      <c r="B670" s="293"/>
      <c r="C670" s="164"/>
      <c r="D670" s="299"/>
      <c r="E670" s="280"/>
      <c r="F670" s="156"/>
      <c r="G670" s="186"/>
      <c r="H670" s="187"/>
      <c r="I670" s="196"/>
      <c r="J670" s="208"/>
      <c r="L670" s="168">
        <v>7</v>
      </c>
      <c r="M670" s="190"/>
    </row>
    <row r="671" spans="2:14" s="171" customFormat="1" ht="15.6" customHeight="1">
      <c r="B671" s="234"/>
      <c r="C671" s="272"/>
      <c r="D671" s="296" t="s">
        <v>969</v>
      </c>
      <c r="E671" s="277">
        <v>62</v>
      </c>
      <c r="F671" s="191" t="s">
        <v>169</v>
      </c>
      <c r="G671" s="192"/>
      <c r="H671" s="193"/>
      <c r="I671" s="198"/>
      <c r="J671" s="209"/>
      <c r="K671" s="166"/>
      <c r="L671" s="168">
        <v>8</v>
      </c>
      <c r="M671" s="190"/>
      <c r="N671" s="166"/>
    </row>
    <row r="672" spans="2:14" ht="15.6" customHeight="1">
      <c r="B672" s="300"/>
      <c r="C672" s="210"/>
      <c r="D672" s="299"/>
      <c r="E672" s="280"/>
      <c r="F672" s="156"/>
      <c r="G672" s="186"/>
      <c r="H672" s="187"/>
      <c r="I672" s="196"/>
      <c r="J672" s="208"/>
      <c r="L672" s="168">
        <v>9</v>
      </c>
      <c r="M672" s="190"/>
    </row>
    <row r="673" spans="2:14" s="171" customFormat="1" ht="15.6" customHeight="1">
      <c r="B673" s="234"/>
      <c r="C673" s="162"/>
      <c r="D673" s="296" t="s">
        <v>970</v>
      </c>
      <c r="E673" s="277">
        <v>45</v>
      </c>
      <c r="F673" s="191" t="s">
        <v>169</v>
      </c>
      <c r="G673" s="192"/>
      <c r="H673" s="193"/>
      <c r="I673" s="198"/>
      <c r="J673" s="209"/>
      <c r="K673" s="166"/>
      <c r="L673" s="168">
        <v>10</v>
      </c>
      <c r="M673" s="190"/>
      <c r="N673" s="166"/>
    </row>
    <row r="674" spans="2:14" ht="15.6" customHeight="1">
      <c r="B674" s="300"/>
      <c r="C674" s="164" t="s">
        <v>971</v>
      </c>
      <c r="D674" s="299"/>
      <c r="E674" s="155"/>
      <c r="F674" s="156"/>
      <c r="G674" s="186"/>
      <c r="H674" s="187"/>
      <c r="I674" s="196"/>
      <c r="J674" s="208"/>
      <c r="L674" s="168">
        <v>11</v>
      </c>
      <c r="M674" s="190"/>
    </row>
    <row r="675" spans="2:14" s="171" customFormat="1" ht="15.6" customHeight="1">
      <c r="B675" s="234"/>
      <c r="C675" s="292"/>
      <c r="D675" s="296" t="s">
        <v>972</v>
      </c>
      <c r="E675" s="160">
        <v>341</v>
      </c>
      <c r="F675" s="191" t="s">
        <v>87</v>
      </c>
      <c r="G675" s="192"/>
      <c r="H675" s="193"/>
      <c r="I675" s="198"/>
      <c r="J675" s="209"/>
      <c r="K675" s="166"/>
      <c r="L675" s="168">
        <v>12</v>
      </c>
      <c r="M675" s="190"/>
      <c r="N675" s="166"/>
    </row>
    <row r="676" spans="2:14" s="171" customFormat="1" ht="15.6" customHeight="1">
      <c r="B676" s="300"/>
      <c r="C676" s="164"/>
      <c r="D676" s="291"/>
      <c r="E676" s="280"/>
      <c r="F676" s="156"/>
      <c r="G676" s="186"/>
      <c r="H676" s="187"/>
      <c r="I676" s="196"/>
      <c r="J676" s="218"/>
      <c r="K676" s="166"/>
      <c r="L676" s="168">
        <v>13</v>
      </c>
      <c r="M676" s="190"/>
      <c r="N676" s="166"/>
    </row>
    <row r="677" spans="2:14" s="171" customFormat="1" ht="15.6" customHeight="1">
      <c r="B677" s="234"/>
      <c r="C677" s="162"/>
      <c r="D677" s="292" t="s">
        <v>973</v>
      </c>
      <c r="E677" s="277">
        <v>50</v>
      </c>
      <c r="F677" s="191" t="s">
        <v>87</v>
      </c>
      <c r="G677" s="192"/>
      <c r="H677" s="193"/>
      <c r="I677" s="198"/>
      <c r="J677" s="218"/>
      <c r="K677" s="166"/>
      <c r="L677" s="168">
        <v>14</v>
      </c>
      <c r="M677" s="190"/>
      <c r="N677" s="166"/>
    </row>
    <row r="678" spans="2:14" s="171" customFormat="1" ht="15.6" customHeight="1">
      <c r="B678" s="301"/>
      <c r="C678" s="164"/>
      <c r="D678" s="302"/>
      <c r="E678" s="280"/>
      <c r="F678" s="156"/>
      <c r="G678" s="186"/>
      <c r="H678" s="187"/>
      <c r="I678" s="206"/>
      <c r="J678" s="208"/>
      <c r="K678" s="166"/>
      <c r="L678" s="168">
        <v>15</v>
      </c>
      <c r="M678" s="190"/>
      <c r="N678" s="166"/>
    </row>
    <row r="679" spans="2:14" s="171" customFormat="1" ht="15.6" customHeight="1">
      <c r="B679" s="272"/>
      <c r="C679" s="296"/>
      <c r="D679" s="292" t="s">
        <v>974</v>
      </c>
      <c r="E679" s="277">
        <v>17</v>
      </c>
      <c r="F679" s="191" t="s">
        <v>169</v>
      </c>
      <c r="G679" s="192"/>
      <c r="H679" s="193"/>
      <c r="I679" s="198"/>
      <c r="J679" s="209"/>
      <c r="K679" s="166"/>
      <c r="L679" s="168">
        <v>16</v>
      </c>
      <c r="M679" s="190"/>
      <c r="N679" s="166"/>
    </row>
    <row r="680" spans="2:14" s="171" customFormat="1" ht="15.6" customHeight="1">
      <c r="B680" s="293"/>
      <c r="C680" s="164" t="s">
        <v>975</v>
      </c>
      <c r="D680" s="264"/>
      <c r="E680" s="155"/>
      <c r="F680" s="156"/>
      <c r="G680" s="286"/>
      <c r="H680" s="203"/>
      <c r="I680" s="239"/>
      <c r="J680" s="218"/>
      <c r="K680" s="166"/>
      <c r="L680" s="168">
        <v>17</v>
      </c>
      <c r="M680" s="190"/>
      <c r="N680" s="166"/>
    </row>
    <row r="681" spans="2:14" s="171" customFormat="1" ht="15.6" customHeight="1">
      <c r="B681" s="234"/>
      <c r="C681" s="162"/>
      <c r="D681" s="303" t="s">
        <v>977</v>
      </c>
      <c r="E681" s="160">
        <v>6</v>
      </c>
      <c r="F681" s="191" t="s">
        <v>169</v>
      </c>
      <c r="G681" s="286"/>
      <c r="H681" s="193"/>
      <c r="I681" s="198"/>
      <c r="J681" s="209"/>
      <c r="K681" s="166"/>
      <c r="L681" s="168">
        <v>18</v>
      </c>
      <c r="M681" s="190"/>
      <c r="N681" s="166"/>
    </row>
    <row r="682" spans="2:14" ht="15.6" customHeight="1">
      <c r="B682" s="293"/>
      <c r="C682" s="164"/>
      <c r="D682" s="279"/>
      <c r="E682" s="155"/>
      <c r="F682" s="156"/>
      <c r="G682" s="186"/>
      <c r="H682" s="203"/>
      <c r="I682" s="206"/>
      <c r="J682" s="218"/>
      <c r="L682" s="168">
        <v>19</v>
      </c>
      <c r="M682" s="190"/>
    </row>
    <row r="683" spans="2:14" ht="15.6" customHeight="1">
      <c r="B683" s="234"/>
      <c r="C683" s="272"/>
      <c r="D683" s="304" t="s">
        <v>978</v>
      </c>
      <c r="E683" s="160">
        <v>12</v>
      </c>
      <c r="F683" s="191" t="s">
        <v>169</v>
      </c>
      <c r="G683" s="192"/>
      <c r="H683" s="193"/>
      <c r="I683" s="198"/>
      <c r="J683" s="213"/>
      <c r="L683" s="168">
        <v>20</v>
      </c>
      <c r="M683" s="190"/>
    </row>
    <row r="684" spans="2:14" ht="15.6" customHeight="1">
      <c r="B684" s="152"/>
      <c r="C684" s="294"/>
      <c r="D684" s="184"/>
      <c r="E684" s="155"/>
      <c r="F684" s="156"/>
      <c r="G684" s="186"/>
      <c r="H684" s="187"/>
      <c r="I684" s="188"/>
      <c r="J684" s="208"/>
      <c r="L684" s="168">
        <v>21</v>
      </c>
      <c r="M684" s="190"/>
    </row>
    <row r="685" spans="2:14" s="171" customFormat="1" ht="15.6" customHeight="1">
      <c r="B685" s="157"/>
      <c r="C685" s="292"/>
      <c r="D685" s="163" t="s">
        <v>976</v>
      </c>
      <c r="E685" s="160">
        <v>4</v>
      </c>
      <c r="F685" s="191" t="s">
        <v>169</v>
      </c>
      <c r="G685" s="192"/>
      <c r="H685" s="193"/>
      <c r="I685" s="198"/>
      <c r="J685" s="209"/>
      <c r="K685" s="166"/>
      <c r="L685" s="168">
        <v>22</v>
      </c>
      <c r="M685" s="190"/>
      <c r="N685" s="166"/>
    </row>
    <row r="686" spans="2:14" s="171" customFormat="1" ht="15.6" customHeight="1">
      <c r="B686" s="305"/>
      <c r="C686" s="294" t="s">
        <v>979</v>
      </c>
      <c r="D686" s="306"/>
      <c r="E686" s="155"/>
      <c r="F686" s="156"/>
      <c r="G686" s="186"/>
      <c r="H686" s="187"/>
      <c r="I686" s="206"/>
      <c r="J686" s="218"/>
      <c r="K686" s="166"/>
      <c r="L686" s="168">
        <v>23</v>
      </c>
      <c r="M686" s="190"/>
      <c r="N686" s="166"/>
    </row>
    <row r="687" spans="2:14" s="171" customFormat="1" ht="15.6" customHeight="1">
      <c r="B687" s="234"/>
      <c r="C687" s="292"/>
      <c r="D687" s="292" t="s">
        <v>982</v>
      </c>
      <c r="E687" s="160">
        <v>12</v>
      </c>
      <c r="F687" s="191" t="s">
        <v>169</v>
      </c>
      <c r="G687" s="192"/>
      <c r="H687" s="193"/>
      <c r="I687" s="206"/>
      <c r="J687" s="218"/>
      <c r="K687" s="166"/>
      <c r="L687" s="168">
        <v>24</v>
      </c>
      <c r="M687" s="190"/>
      <c r="N687" s="166"/>
    </row>
    <row r="688" spans="2:14" s="171" customFormat="1" ht="15.6" customHeight="1">
      <c r="B688" s="301"/>
      <c r="C688" s="307"/>
      <c r="D688" s="308"/>
      <c r="E688" s="280"/>
      <c r="F688" s="156"/>
      <c r="G688" s="186"/>
      <c r="H688" s="187"/>
      <c r="I688" s="188"/>
      <c r="J688" s="208"/>
      <c r="K688" s="166"/>
      <c r="L688" s="168">
        <v>25</v>
      </c>
      <c r="M688" s="190"/>
      <c r="N688" s="166"/>
    </row>
    <row r="689" spans="2:14" s="171" customFormat="1" ht="15.6" customHeight="1">
      <c r="B689" s="272"/>
      <c r="C689" s="281"/>
      <c r="D689" s="281" t="s">
        <v>983</v>
      </c>
      <c r="E689" s="277">
        <v>27</v>
      </c>
      <c r="F689" s="191" t="s">
        <v>169</v>
      </c>
      <c r="G689" s="192"/>
      <c r="H689" s="193"/>
      <c r="I689" s="198"/>
      <c r="J689" s="209"/>
      <c r="K689" s="166"/>
      <c r="L689" s="168">
        <v>26</v>
      </c>
      <c r="M689" s="190"/>
      <c r="N689" s="166"/>
    </row>
    <row r="690" spans="2:14" s="171" customFormat="1" ht="15.6" customHeight="1">
      <c r="B690" s="210"/>
      <c r="C690" s="164"/>
      <c r="D690" s="309"/>
      <c r="E690" s="280"/>
      <c r="F690" s="156"/>
      <c r="G690" s="217"/>
      <c r="H690" s="203"/>
      <c r="I690" s="206"/>
      <c r="J690" s="218"/>
      <c r="K690" s="166"/>
      <c r="L690" s="168">
        <v>27</v>
      </c>
      <c r="M690" s="190"/>
      <c r="N690" s="166"/>
    </row>
    <row r="691" spans="2:14" s="171" customFormat="1" ht="15.6" customHeight="1">
      <c r="B691" s="162"/>
      <c r="C691" s="272"/>
      <c r="D691" s="281" t="s">
        <v>980</v>
      </c>
      <c r="E691" s="277">
        <v>770</v>
      </c>
      <c r="F691" s="191" t="s">
        <v>169</v>
      </c>
      <c r="G691" s="217"/>
      <c r="H691" s="203"/>
      <c r="I691" s="206"/>
      <c r="J691" s="218"/>
      <c r="K691" s="166"/>
      <c r="L691" s="168">
        <v>28</v>
      </c>
      <c r="M691" s="190"/>
      <c r="N691" s="166"/>
    </row>
    <row r="692" spans="2:14" ht="15.6" customHeight="1">
      <c r="B692" s="210"/>
      <c r="C692" s="164"/>
      <c r="D692" s="274"/>
      <c r="E692" s="201"/>
      <c r="F692" s="156"/>
      <c r="G692" s="187"/>
      <c r="H692" s="187"/>
      <c r="I692" s="188"/>
      <c r="J692" s="208"/>
      <c r="L692" s="168">
        <v>29</v>
      </c>
      <c r="M692" s="190"/>
      <c r="N692" s="168"/>
    </row>
    <row r="693" spans="2:14" ht="15.6" customHeight="1">
      <c r="B693" s="162"/>
      <c r="C693" s="272"/>
      <c r="D693" s="292" t="s">
        <v>984</v>
      </c>
      <c r="E693" s="160">
        <v>179</v>
      </c>
      <c r="F693" s="191" t="s">
        <v>169</v>
      </c>
      <c r="G693" s="270"/>
      <c r="H693" s="193"/>
      <c r="I693" s="198"/>
      <c r="J693" s="213"/>
      <c r="L693" s="168">
        <v>30</v>
      </c>
      <c r="M693" s="190"/>
    </row>
    <row r="694" spans="2:14" ht="21" customHeight="1">
      <c r="B694" s="166" t="s">
        <v>4</v>
      </c>
      <c r="G694" s="168"/>
    </row>
    <row r="695" spans="2:14" ht="25.5" customHeight="1">
      <c r="B695" s="172" t="s">
        <v>12</v>
      </c>
      <c r="C695" s="173" t="str">
        <f>C596</f>
        <v>科目名称　6.建屋解体工事（工場棟）</v>
      </c>
      <c r="D695" s="173"/>
      <c r="E695" s="174"/>
      <c r="F695" s="175"/>
      <c r="G695" s="173"/>
      <c r="H695" s="176"/>
      <c r="I695" s="177"/>
      <c r="J695" s="178"/>
    </row>
    <row r="696" spans="2:14" s="168" customFormat="1" ht="24" customHeight="1">
      <c r="B696" s="179" t="s">
        <v>13</v>
      </c>
      <c r="C696" s="448" t="s">
        <v>33</v>
      </c>
      <c r="D696" s="449"/>
      <c r="E696" s="181" t="s">
        <v>16</v>
      </c>
      <c r="F696" s="182" t="s">
        <v>17</v>
      </c>
      <c r="G696" s="182" t="s">
        <v>8</v>
      </c>
      <c r="H696" s="183" t="s">
        <v>18</v>
      </c>
      <c r="I696" s="448" t="s">
        <v>19</v>
      </c>
      <c r="J696" s="449"/>
      <c r="L696" s="170"/>
      <c r="M696" s="170"/>
      <c r="N696" s="166"/>
    </row>
    <row r="697" spans="2:14" ht="15.6" customHeight="1">
      <c r="B697" s="300"/>
      <c r="C697" s="164" t="s">
        <v>985</v>
      </c>
      <c r="D697" s="309"/>
      <c r="E697" s="185"/>
      <c r="F697" s="156"/>
      <c r="G697" s="186"/>
      <c r="H697" s="187"/>
      <c r="I697" s="196"/>
      <c r="J697" s="208"/>
      <c r="L697" s="168">
        <v>1</v>
      </c>
      <c r="M697" s="190"/>
    </row>
    <row r="698" spans="2:14" ht="15.6" customHeight="1">
      <c r="B698" s="234"/>
      <c r="C698" s="162"/>
      <c r="D698" s="281" t="s">
        <v>986</v>
      </c>
      <c r="E698" s="160">
        <v>626</v>
      </c>
      <c r="F698" s="191" t="s">
        <v>169</v>
      </c>
      <c r="G698" s="192"/>
      <c r="H698" s="193"/>
      <c r="I698" s="198"/>
      <c r="J698" s="209"/>
      <c r="L698" s="168">
        <v>2</v>
      </c>
      <c r="M698" s="190"/>
    </row>
    <row r="699" spans="2:14" ht="15.6" customHeight="1">
      <c r="B699" s="300"/>
      <c r="C699" s="307"/>
      <c r="D699" s="308"/>
      <c r="E699" s="155"/>
      <c r="F699" s="156"/>
      <c r="G699" s="186"/>
      <c r="H699" s="187"/>
      <c r="I699" s="196"/>
      <c r="J699" s="218"/>
      <c r="L699" s="168">
        <v>3</v>
      </c>
      <c r="M699" s="190"/>
    </row>
    <row r="700" spans="2:14" ht="15.6" customHeight="1">
      <c r="B700" s="234"/>
      <c r="C700" s="231"/>
      <c r="D700" s="281" t="s">
        <v>982</v>
      </c>
      <c r="E700" s="160">
        <v>3</v>
      </c>
      <c r="F700" s="191" t="s">
        <v>169</v>
      </c>
      <c r="G700" s="192"/>
      <c r="H700" s="193"/>
      <c r="I700" s="198"/>
      <c r="J700" s="218"/>
      <c r="L700" s="168">
        <v>4</v>
      </c>
      <c r="M700" s="190"/>
    </row>
    <row r="701" spans="2:14" ht="15.6" customHeight="1">
      <c r="B701" s="300"/>
      <c r="C701" s="307"/>
      <c r="D701" s="308"/>
      <c r="E701" s="280"/>
      <c r="F701" s="156"/>
      <c r="G701" s="186"/>
      <c r="H701" s="187"/>
      <c r="I701" s="196"/>
      <c r="J701" s="208"/>
      <c r="L701" s="168">
        <v>5</v>
      </c>
      <c r="M701" s="190"/>
    </row>
    <row r="702" spans="2:14" s="171" customFormat="1" ht="15.6" customHeight="1">
      <c r="B702" s="234"/>
      <c r="C702" s="281"/>
      <c r="D702" s="281" t="s">
        <v>987</v>
      </c>
      <c r="E702" s="277">
        <v>537</v>
      </c>
      <c r="F702" s="191" t="s">
        <v>169</v>
      </c>
      <c r="G702" s="192"/>
      <c r="H702" s="193"/>
      <c r="I702" s="198"/>
      <c r="J702" s="209"/>
      <c r="K702" s="166"/>
      <c r="L702" s="168">
        <v>6</v>
      </c>
      <c r="M702" s="190"/>
      <c r="N702" s="166"/>
    </row>
    <row r="703" spans="2:14" s="171" customFormat="1" ht="15.6" customHeight="1">
      <c r="B703" s="293"/>
      <c r="C703" s="210"/>
      <c r="D703" s="274"/>
      <c r="E703" s="201"/>
      <c r="F703" s="156"/>
      <c r="G703" s="186"/>
      <c r="H703" s="187"/>
      <c r="I703" s="188"/>
      <c r="J703" s="208"/>
      <c r="K703" s="166"/>
      <c r="L703" s="168">
        <v>7</v>
      </c>
      <c r="M703" s="190"/>
      <c r="N703" s="166"/>
    </row>
    <row r="704" spans="2:14" s="171" customFormat="1" ht="15.6" customHeight="1">
      <c r="B704" s="234"/>
      <c r="C704" s="162"/>
      <c r="D704" s="281" t="s">
        <v>990</v>
      </c>
      <c r="E704" s="160">
        <v>40</v>
      </c>
      <c r="F704" s="191" t="s">
        <v>169</v>
      </c>
      <c r="G704" s="192"/>
      <c r="H704" s="193"/>
      <c r="I704" s="198"/>
      <c r="J704" s="209"/>
      <c r="K704" s="166"/>
      <c r="L704" s="168">
        <v>8</v>
      </c>
      <c r="M704" s="190"/>
      <c r="N704" s="166"/>
    </row>
    <row r="705" spans="2:14" s="171" customFormat="1" ht="15.6" customHeight="1">
      <c r="B705" s="152"/>
      <c r="C705" s="294"/>
      <c r="D705" s="184"/>
      <c r="E705" s="155"/>
      <c r="F705" s="156"/>
      <c r="G705" s="186"/>
      <c r="H705" s="187"/>
      <c r="I705" s="206"/>
      <c r="J705" s="218"/>
      <c r="K705" s="166"/>
      <c r="L705" s="168">
        <v>9</v>
      </c>
      <c r="M705" s="190"/>
      <c r="N705" s="166"/>
    </row>
    <row r="706" spans="2:14" s="171" customFormat="1" ht="15.6" customHeight="1">
      <c r="B706" s="157"/>
      <c r="C706" s="292"/>
      <c r="D706" s="163" t="s">
        <v>991</v>
      </c>
      <c r="E706" s="160">
        <v>6</v>
      </c>
      <c r="F706" s="191" t="s">
        <v>169</v>
      </c>
      <c r="G706" s="192"/>
      <c r="H706" s="193"/>
      <c r="I706" s="206"/>
      <c r="J706" s="218"/>
      <c r="K706" s="166"/>
      <c r="L706" s="168">
        <v>10</v>
      </c>
      <c r="M706" s="190"/>
      <c r="N706" s="166"/>
    </row>
    <row r="707" spans="2:14" s="171" customFormat="1" ht="15.6" customHeight="1">
      <c r="B707" s="310"/>
      <c r="C707" s="294"/>
      <c r="D707" s="309"/>
      <c r="E707" s="185"/>
      <c r="F707" s="156"/>
      <c r="G707" s="186"/>
      <c r="H707" s="187"/>
      <c r="I707" s="188"/>
      <c r="J707" s="208"/>
      <c r="K707" s="166"/>
      <c r="L707" s="168">
        <v>11</v>
      </c>
      <c r="M707" s="190"/>
      <c r="N707" s="166"/>
    </row>
    <row r="708" spans="2:14" s="171" customFormat="1" ht="15.6" customHeight="1">
      <c r="B708" s="297"/>
      <c r="C708" s="281"/>
      <c r="D708" s="281" t="s">
        <v>984</v>
      </c>
      <c r="E708" s="160">
        <v>1129</v>
      </c>
      <c r="F708" s="191" t="s">
        <v>169</v>
      </c>
      <c r="G708" s="192"/>
      <c r="H708" s="193"/>
      <c r="I708" s="198"/>
      <c r="J708" s="209"/>
      <c r="K708" s="166"/>
      <c r="L708" s="168">
        <v>12</v>
      </c>
      <c r="M708" s="190"/>
      <c r="N708" s="166"/>
    </row>
    <row r="709" spans="2:14" s="171" customFormat="1" ht="15.6" customHeight="1">
      <c r="B709" s="229" t="s">
        <v>389</v>
      </c>
      <c r="C709" s="294" t="s">
        <v>992</v>
      </c>
      <c r="D709" s="309"/>
      <c r="E709" s="280"/>
      <c r="F709" s="156"/>
      <c r="G709" s="186"/>
      <c r="H709" s="187"/>
      <c r="I709" s="196"/>
      <c r="J709" s="208"/>
      <c r="K709" s="166"/>
      <c r="L709" s="168">
        <v>13</v>
      </c>
      <c r="M709" s="190"/>
      <c r="N709" s="166"/>
    </row>
    <row r="710" spans="2:14" s="171" customFormat="1" ht="15.6" customHeight="1">
      <c r="B710" s="272" t="s">
        <v>167</v>
      </c>
      <c r="C710" s="292"/>
      <c r="D710" s="281"/>
      <c r="E710" s="277">
        <v>516</v>
      </c>
      <c r="F710" s="191" t="s">
        <v>169</v>
      </c>
      <c r="G710" s="192"/>
      <c r="H710" s="193"/>
      <c r="I710" s="198"/>
      <c r="J710" s="209"/>
      <c r="K710" s="166"/>
      <c r="L710" s="168">
        <v>14</v>
      </c>
      <c r="M710" s="190"/>
      <c r="N710" s="166"/>
    </row>
    <row r="711" spans="2:14" s="171" customFormat="1" ht="15.6" customHeight="1">
      <c r="B711" s="311"/>
      <c r="C711" s="294" t="s">
        <v>993</v>
      </c>
      <c r="D711" s="309"/>
      <c r="E711" s="280"/>
      <c r="F711" s="156"/>
      <c r="G711" s="186"/>
      <c r="H711" s="187"/>
      <c r="I711" s="196"/>
      <c r="J711" s="208"/>
      <c r="K711" s="166"/>
      <c r="L711" s="168">
        <v>15</v>
      </c>
      <c r="M711" s="190"/>
      <c r="N711" s="166"/>
    </row>
    <row r="712" spans="2:14" s="171" customFormat="1" ht="15.6" customHeight="1">
      <c r="B712" s="312"/>
      <c r="C712" s="292"/>
      <c r="D712" s="292"/>
      <c r="E712" s="277">
        <v>94</v>
      </c>
      <c r="F712" s="191" t="s">
        <v>169</v>
      </c>
      <c r="G712" s="192"/>
      <c r="H712" s="193"/>
      <c r="I712" s="198"/>
      <c r="J712" s="209"/>
      <c r="K712" s="166"/>
      <c r="L712" s="168">
        <v>16</v>
      </c>
      <c r="M712" s="190"/>
      <c r="N712" s="166"/>
    </row>
    <row r="713" spans="2:14" s="171" customFormat="1" ht="15.6" customHeight="1">
      <c r="B713" s="313"/>
      <c r="C713" s="294" t="s">
        <v>1106</v>
      </c>
      <c r="D713" s="291"/>
      <c r="E713" s="280"/>
      <c r="F713" s="156"/>
      <c r="G713" s="186"/>
      <c r="H713" s="187"/>
      <c r="I713" s="196"/>
      <c r="J713" s="208"/>
      <c r="K713" s="166"/>
      <c r="L713" s="168">
        <v>17</v>
      </c>
      <c r="M713" s="190"/>
      <c r="N713" s="166"/>
    </row>
    <row r="714" spans="2:14" s="171" customFormat="1" ht="15.6" customHeight="1">
      <c r="B714" s="234"/>
      <c r="C714" s="292"/>
      <c r="D714" s="292"/>
      <c r="E714" s="277">
        <v>310</v>
      </c>
      <c r="F714" s="191" t="s">
        <v>169</v>
      </c>
      <c r="G714" s="192"/>
      <c r="H714" s="193"/>
      <c r="I714" s="235"/>
      <c r="J714" s="209"/>
      <c r="K714" s="166"/>
      <c r="L714" s="168">
        <v>18</v>
      </c>
      <c r="M714" s="190"/>
      <c r="N714" s="166"/>
    </row>
    <row r="715" spans="2:14" s="171" customFormat="1" ht="15.6" customHeight="1">
      <c r="B715" s="305"/>
      <c r="C715" s="200"/>
      <c r="D715" s="306"/>
      <c r="E715" s="275"/>
      <c r="F715" s="217"/>
      <c r="G715" s="286"/>
      <c r="H715" s="203"/>
      <c r="I715" s="239"/>
      <c r="J715" s="218"/>
      <c r="K715" s="166"/>
      <c r="L715" s="168">
        <v>19</v>
      </c>
      <c r="M715" s="190"/>
      <c r="N715" s="166"/>
    </row>
    <row r="716" spans="2:14" s="171" customFormat="1" ht="15.6" customHeight="1">
      <c r="B716" s="234"/>
      <c r="C716" s="162"/>
      <c r="D716" s="292"/>
      <c r="E716" s="277"/>
      <c r="F716" s="191"/>
      <c r="G716" s="192"/>
      <c r="H716" s="193"/>
      <c r="I716" s="198"/>
      <c r="J716" s="209"/>
      <c r="K716" s="166"/>
      <c r="L716" s="168">
        <v>20</v>
      </c>
      <c r="M716" s="190"/>
      <c r="N716" s="166"/>
    </row>
    <row r="717" spans="2:14" s="171" customFormat="1" ht="15.6" customHeight="1">
      <c r="B717" s="314"/>
      <c r="C717" s="294"/>
      <c r="D717" s="309"/>
      <c r="E717" s="275"/>
      <c r="F717" s="217"/>
      <c r="G717" s="202"/>
      <c r="H717" s="203"/>
      <c r="I717" s="204"/>
      <c r="J717" s="218"/>
      <c r="K717" s="166"/>
      <c r="L717" s="168">
        <v>21</v>
      </c>
      <c r="M717" s="190"/>
      <c r="N717" s="166"/>
    </row>
    <row r="718" spans="2:14" s="171" customFormat="1" ht="15.6" customHeight="1">
      <c r="B718" s="312"/>
      <c r="C718" s="292"/>
      <c r="D718" s="292"/>
      <c r="E718" s="277"/>
      <c r="F718" s="191"/>
      <c r="G718" s="192"/>
      <c r="H718" s="193"/>
      <c r="I718" s="198"/>
      <c r="J718" s="209"/>
      <c r="K718" s="166"/>
      <c r="L718" s="168">
        <v>22</v>
      </c>
      <c r="M718" s="190"/>
      <c r="N718" s="166"/>
    </row>
    <row r="719" spans="2:14" s="171" customFormat="1" ht="15.6" customHeight="1">
      <c r="B719" s="313"/>
      <c r="C719" s="164"/>
      <c r="D719" s="291"/>
      <c r="E719" s="280"/>
      <c r="F719" s="156"/>
      <c r="G719" s="186"/>
      <c r="H719" s="187"/>
      <c r="I719" s="196"/>
      <c r="J719" s="218"/>
      <c r="K719" s="166"/>
      <c r="L719" s="168">
        <v>23</v>
      </c>
      <c r="M719" s="190"/>
      <c r="N719" s="166"/>
    </row>
    <row r="720" spans="2:14" s="171" customFormat="1" ht="15.6" customHeight="1">
      <c r="B720" s="234"/>
      <c r="C720" s="162"/>
      <c r="D720" s="292"/>
      <c r="E720" s="277"/>
      <c r="F720" s="191"/>
      <c r="G720" s="192"/>
      <c r="H720" s="193"/>
      <c r="I720" s="198"/>
      <c r="J720" s="218"/>
      <c r="K720" s="166"/>
      <c r="L720" s="168">
        <v>24</v>
      </c>
      <c r="M720" s="190"/>
      <c r="N720" s="166"/>
    </row>
    <row r="721" spans="2:14" s="171" customFormat="1" ht="15.6" customHeight="1">
      <c r="B721" s="313"/>
      <c r="C721" s="164"/>
      <c r="D721" s="291"/>
      <c r="E721" s="280"/>
      <c r="F721" s="156"/>
      <c r="G721" s="186"/>
      <c r="H721" s="187"/>
      <c r="I721" s="196"/>
      <c r="J721" s="208"/>
      <c r="K721" s="166"/>
      <c r="L721" s="168">
        <v>25</v>
      </c>
      <c r="M721" s="190"/>
      <c r="N721" s="166"/>
    </row>
    <row r="722" spans="2:14" s="171" customFormat="1" ht="15.6" customHeight="1">
      <c r="B722" s="234"/>
      <c r="C722" s="162"/>
      <c r="D722" s="292"/>
      <c r="E722" s="277"/>
      <c r="F722" s="191"/>
      <c r="G722" s="192"/>
      <c r="H722" s="193"/>
      <c r="I722" s="198"/>
      <c r="J722" s="209"/>
      <c r="K722" s="166"/>
      <c r="L722" s="168">
        <v>26</v>
      </c>
      <c r="M722" s="190"/>
      <c r="N722" s="166"/>
    </row>
    <row r="723" spans="2:14" s="171" customFormat="1" ht="15.6" customHeight="1">
      <c r="B723" s="152"/>
      <c r="C723" s="294"/>
      <c r="D723" s="274"/>
      <c r="E723" s="201"/>
      <c r="F723" s="156"/>
      <c r="G723" s="186"/>
      <c r="H723" s="187"/>
      <c r="I723" s="196"/>
      <c r="J723" s="208"/>
      <c r="K723" s="166"/>
      <c r="L723" s="168">
        <v>27</v>
      </c>
      <c r="M723" s="190"/>
      <c r="N723" s="166"/>
    </row>
    <row r="724" spans="2:14" s="171" customFormat="1" ht="15.6" customHeight="1">
      <c r="B724" s="157"/>
      <c r="C724" s="292"/>
      <c r="D724" s="292"/>
      <c r="E724" s="160"/>
      <c r="F724" s="191"/>
      <c r="G724" s="192"/>
      <c r="H724" s="193"/>
      <c r="I724" s="198"/>
      <c r="J724" s="209"/>
      <c r="K724" s="166"/>
      <c r="L724" s="168">
        <v>28</v>
      </c>
      <c r="M724" s="190"/>
      <c r="N724" s="166"/>
    </row>
    <row r="725" spans="2:14" s="171" customFormat="1" ht="15.6" customHeight="1">
      <c r="B725" s="210" t="s">
        <v>28</v>
      </c>
      <c r="C725" s="294"/>
      <c r="D725" s="309"/>
      <c r="E725" s="185"/>
      <c r="F725" s="156"/>
      <c r="G725" s="186"/>
      <c r="H725" s="187"/>
      <c r="I725" s="196"/>
      <c r="J725" s="208"/>
      <c r="K725" s="166"/>
      <c r="L725" s="168">
        <v>29</v>
      </c>
      <c r="M725" s="190"/>
      <c r="N725" s="168"/>
    </row>
    <row r="726" spans="2:14" s="171" customFormat="1" ht="15.6" customHeight="1">
      <c r="B726" s="162"/>
      <c r="C726" s="281"/>
      <c r="D726" s="281"/>
      <c r="E726" s="160"/>
      <c r="F726" s="191"/>
      <c r="G726" s="192"/>
      <c r="H726" s="193"/>
      <c r="I726" s="198"/>
      <c r="J726" s="213"/>
      <c r="K726" s="166"/>
      <c r="L726" s="168">
        <v>30</v>
      </c>
      <c r="M726" s="190"/>
      <c r="N726" s="166"/>
    </row>
    <row r="727" spans="2:14" ht="21" customHeight="1">
      <c r="B727" s="166" t="s">
        <v>4</v>
      </c>
      <c r="G727" s="168"/>
    </row>
    <row r="728" spans="2:14" ht="25.5" customHeight="1">
      <c r="B728" s="315" t="s">
        <v>12</v>
      </c>
      <c r="C728" s="173" t="s">
        <v>932</v>
      </c>
      <c r="D728" s="316"/>
      <c r="E728" s="317"/>
      <c r="F728" s="318"/>
      <c r="G728" s="316"/>
      <c r="H728" s="319"/>
      <c r="I728" s="320"/>
      <c r="J728" s="321"/>
    </row>
    <row r="729" spans="2:14" s="168" customFormat="1" ht="24" customHeight="1">
      <c r="B729" s="322" t="s">
        <v>13</v>
      </c>
      <c r="C729" s="448" t="s">
        <v>33</v>
      </c>
      <c r="D729" s="449"/>
      <c r="E729" s="181" t="s">
        <v>16</v>
      </c>
      <c r="F729" s="182" t="s">
        <v>17</v>
      </c>
      <c r="G729" s="182" t="s">
        <v>8</v>
      </c>
      <c r="H729" s="183" t="s">
        <v>18</v>
      </c>
      <c r="I729" s="448" t="s">
        <v>19</v>
      </c>
      <c r="J729" s="449"/>
      <c r="L729" s="170"/>
      <c r="M729" s="170"/>
      <c r="N729" s="166"/>
    </row>
    <row r="730" spans="2:14" ht="15.6" customHeight="1">
      <c r="B730" s="332" t="s">
        <v>1034</v>
      </c>
      <c r="C730" s="154"/>
      <c r="D730" s="154"/>
      <c r="E730" s="282"/>
      <c r="F730" s="156"/>
      <c r="G730" s="186"/>
      <c r="H730" s="187"/>
      <c r="I730" s="196"/>
      <c r="J730" s="208"/>
      <c r="L730" s="168">
        <v>1</v>
      </c>
      <c r="M730" s="190"/>
    </row>
    <row r="731" spans="2:14" ht="15.6" customHeight="1">
      <c r="B731" s="162"/>
      <c r="C731" s="163"/>
      <c r="D731" s="163"/>
      <c r="E731" s="283"/>
      <c r="F731" s="161"/>
      <c r="G731" s="192"/>
      <c r="H731" s="193"/>
      <c r="I731" s="198"/>
      <c r="J731" s="209"/>
      <c r="L731" s="168">
        <v>2</v>
      </c>
      <c r="M731" s="190"/>
    </row>
    <row r="732" spans="2:14" ht="15.6" customHeight="1">
      <c r="B732" s="164" t="s">
        <v>1035</v>
      </c>
      <c r="C732" s="164"/>
      <c r="D732" s="154"/>
      <c r="E732" s="155"/>
      <c r="F732" s="156"/>
      <c r="G732" s="186"/>
      <c r="H732" s="187"/>
      <c r="I732" s="196"/>
      <c r="J732" s="218"/>
      <c r="L732" s="168">
        <v>3</v>
      </c>
      <c r="M732" s="190"/>
    </row>
    <row r="733" spans="2:14" ht="15.6" customHeight="1">
      <c r="B733" s="162" t="s">
        <v>1036</v>
      </c>
      <c r="C733" s="162"/>
      <c r="D733" s="159"/>
      <c r="E733" s="160"/>
      <c r="F733" s="161"/>
      <c r="G733" s="192"/>
      <c r="H733" s="193"/>
      <c r="I733" s="198"/>
      <c r="J733" s="209"/>
      <c r="L733" s="168">
        <v>4</v>
      </c>
      <c r="M733" s="190"/>
    </row>
    <row r="734" spans="2:14" ht="15.6" customHeight="1">
      <c r="B734" s="285"/>
      <c r="C734" s="164" t="s">
        <v>32</v>
      </c>
      <c r="D734" s="154" t="s">
        <v>161</v>
      </c>
      <c r="E734" s="155"/>
      <c r="F734" s="156"/>
      <c r="G734" s="186"/>
      <c r="H734" s="187"/>
      <c r="I734" s="196"/>
      <c r="J734" s="218"/>
      <c r="L734" s="168">
        <v>5</v>
      </c>
      <c r="M734" s="190"/>
    </row>
    <row r="735" spans="2:14" ht="15.6" customHeight="1">
      <c r="B735" s="162"/>
      <c r="C735" s="162"/>
      <c r="D735" s="159" t="s">
        <v>84</v>
      </c>
      <c r="E735" s="160">
        <v>21</v>
      </c>
      <c r="F735" s="161" t="s">
        <v>24</v>
      </c>
      <c r="G735" s="192"/>
      <c r="H735" s="193"/>
      <c r="I735" s="198"/>
      <c r="J735" s="218"/>
      <c r="L735" s="168">
        <v>6</v>
      </c>
      <c r="M735" s="190"/>
    </row>
    <row r="736" spans="2:14" ht="15.6" customHeight="1">
      <c r="B736" s="164"/>
      <c r="C736" s="164"/>
      <c r="D736" s="154" t="s">
        <v>198</v>
      </c>
      <c r="E736" s="155"/>
      <c r="F736" s="156"/>
      <c r="G736" s="186"/>
      <c r="H736" s="187"/>
      <c r="I736" s="188"/>
      <c r="J736" s="208"/>
      <c r="L736" s="168">
        <v>7</v>
      </c>
      <c r="M736" s="190"/>
    </row>
    <row r="737" spans="2:14" ht="15.6" customHeight="1">
      <c r="B737" s="162"/>
      <c r="C737" s="162"/>
      <c r="D737" s="163" t="s">
        <v>1021</v>
      </c>
      <c r="E737" s="160">
        <v>103</v>
      </c>
      <c r="F737" s="161" t="s">
        <v>24</v>
      </c>
      <c r="G737" s="192"/>
      <c r="H737" s="193"/>
      <c r="I737" s="198"/>
      <c r="J737" s="209"/>
      <c r="L737" s="168">
        <v>8</v>
      </c>
      <c r="M737" s="190"/>
    </row>
    <row r="738" spans="2:14" ht="15.6" customHeight="1">
      <c r="B738" s="164"/>
      <c r="C738" s="285" t="s">
        <v>85</v>
      </c>
      <c r="D738" s="287" t="s">
        <v>1023</v>
      </c>
      <c r="E738" s="185"/>
      <c r="F738" s="288"/>
      <c r="G738" s="186"/>
      <c r="H738" s="187"/>
      <c r="I738" s="196"/>
      <c r="J738" s="218"/>
      <c r="L738" s="168">
        <v>9</v>
      </c>
      <c r="M738" s="190"/>
    </row>
    <row r="739" spans="2:14" ht="15.6" customHeight="1">
      <c r="B739" s="162"/>
      <c r="C739" s="289"/>
      <c r="D739" s="281"/>
      <c r="E739" s="160">
        <v>455</v>
      </c>
      <c r="F739" s="191" t="s">
        <v>169</v>
      </c>
      <c r="G739" s="192"/>
      <c r="H739" s="193"/>
      <c r="I739" s="198"/>
      <c r="J739" s="218"/>
      <c r="L739" s="168">
        <v>10</v>
      </c>
      <c r="M739" s="190"/>
    </row>
    <row r="740" spans="2:14" ht="15.6" customHeight="1">
      <c r="B740" s="164"/>
      <c r="C740" s="164" t="s">
        <v>32</v>
      </c>
      <c r="D740" s="154"/>
      <c r="E740" s="155"/>
      <c r="F740" s="156"/>
      <c r="G740" s="186"/>
      <c r="H740" s="187"/>
      <c r="I740" s="196"/>
      <c r="J740" s="208"/>
      <c r="L740" s="168">
        <v>11</v>
      </c>
      <c r="M740" s="190"/>
    </row>
    <row r="741" spans="2:14" s="171" customFormat="1" ht="15.6" customHeight="1">
      <c r="B741" s="162"/>
      <c r="C741" s="162"/>
      <c r="D741" s="163" t="s">
        <v>1025</v>
      </c>
      <c r="E741" s="160">
        <v>44</v>
      </c>
      <c r="F741" s="161" t="s">
        <v>24</v>
      </c>
      <c r="G741" s="192"/>
      <c r="H741" s="193"/>
      <c r="I741" s="198"/>
      <c r="J741" s="209"/>
      <c r="K741" s="166"/>
      <c r="L741" s="168">
        <v>12</v>
      </c>
      <c r="M741" s="190"/>
      <c r="N741" s="166"/>
    </row>
    <row r="742" spans="2:14" s="171" customFormat="1" ht="15.6" customHeight="1">
      <c r="B742" s="210"/>
      <c r="C742" s="164"/>
      <c r="D742" s="154"/>
      <c r="E742" s="155"/>
      <c r="F742" s="156"/>
      <c r="G742" s="186"/>
      <c r="H742" s="187"/>
      <c r="I742" s="196"/>
      <c r="J742" s="218"/>
      <c r="K742" s="166"/>
      <c r="L742" s="168">
        <v>13</v>
      </c>
      <c r="M742" s="190"/>
      <c r="N742" s="166"/>
    </row>
    <row r="743" spans="2:14" s="171" customFormat="1" ht="15.6" customHeight="1">
      <c r="B743" s="162"/>
      <c r="C743" s="162"/>
      <c r="D743" s="163" t="s">
        <v>1022</v>
      </c>
      <c r="E743" s="160">
        <v>165</v>
      </c>
      <c r="F743" s="161" t="s">
        <v>24</v>
      </c>
      <c r="G743" s="192"/>
      <c r="H743" s="193"/>
      <c r="I743" s="198"/>
      <c r="J743" s="218"/>
      <c r="K743" s="166"/>
      <c r="L743" s="168">
        <v>14</v>
      </c>
      <c r="M743" s="190"/>
      <c r="N743" s="166"/>
    </row>
    <row r="744" spans="2:14" s="171" customFormat="1" ht="15.6" customHeight="1">
      <c r="B744" s="293"/>
      <c r="C744" s="294" t="s">
        <v>1028</v>
      </c>
      <c r="D744" s="184" t="s">
        <v>1029</v>
      </c>
      <c r="E744" s="155"/>
      <c r="F744" s="156"/>
      <c r="G744" s="186"/>
      <c r="H744" s="187"/>
      <c r="I744" s="196"/>
      <c r="J744" s="208"/>
      <c r="K744" s="166"/>
      <c r="L744" s="168">
        <v>15</v>
      </c>
      <c r="M744" s="190"/>
      <c r="N744" s="166"/>
    </row>
    <row r="745" spans="2:14" s="171" customFormat="1" ht="15.6" customHeight="1">
      <c r="B745" s="272"/>
      <c r="C745" s="272"/>
      <c r="D745" s="292" t="s">
        <v>1030</v>
      </c>
      <c r="E745" s="160">
        <v>150</v>
      </c>
      <c r="F745" s="161" t="s">
        <v>24</v>
      </c>
      <c r="G745" s="192"/>
      <c r="H745" s="193"/>
      <c r="I745" s="198"/>
      <c r="J745" s="209"/>
      <c r="K745" s="166"/>
      <c r="L745" s="168">
        <v>16</v>
      </c>
      <c r="M745" s="190"/>
      <c r="N745" s="166"/>
    </row>
    <row r="746" spans="2:14" s="171" customFormat="1" ht="15.6" customHeight="1">
      <c r="B746" s="293"/>
      <c r="C746" s="294"/>
      <c r="D746" s="184"/>
      <c r="E746" s="155"/>
      <c r="F746" s="156"/>
      <c r="G746" s="186"/>
      <c r="H746" s="187"/>
      <c r="I746" s="233"/>
      <c r="J746" s="208"/>
      <c r="K746" s="166"/>
      <c r="L746" s="168">
        <v>17</v>
      </c>
      <c r="M746" s="190"/>
      <c r="N746" s="166"/>
    </row>
    <row r="747" spans="2:14" s="171" customFormat="1" ht="15.6" customHeight="1">
      <c r="B747" s="272"/>
      <c r="C747" s="272"/>
      <c r="D747" s="292"/>
      <c r="E747" s="160"/>
      <c r="F747" s="191"/>
      <c r="G747" s="192"/>
      <c r="H747" s="193"/>
      <c r="I747" s="235"/>
      <c r="J747" s="209"/>
      <c r="K747" s="166"/>
      <c r="L747" s="168">
        <v>18</v>
      </c>
      <c r="M747" s="190"/>
      <c r="N747" s="166"/>
    </row>
    <row r="748" spans="2:14" s="171" customFormat="1" ht="15.6" customHeight="1">
      <c r="B748" s="293" t="s">
        <v>387</v>
      </c>
      <c r="C748" s="294" t="s">
        <v>200</v>
      </c>
      <c r="D748" s="184" t="s">
        <v>1086</v>
      </c>
      <c r="E748" s="155"/>
      <c r="F748" s="156"/>
      <c r="G748" s="286"/>
      <c r="H748" s="203"/>
      <c r="I748" s="239"/>
      <c r="J748" s="218"/>
      <c r="K748" s="166"/>
      <c r="L748" s="168">
        <v>19</v>
      </c>
      <c r="M748" s="190"/>
      <c r="N748" s="166"/>
    </row>
    <row r="749" spans="2:14" s="171" customFormat="1" ht="15.6" customHeight="1">
      <c r="B749" s="272" t="s">
        <v>1036</v>
      </c>
      <c r="C749" s="272"/>
      <c r="D749" s="292" t="s">
        <v>1087</v>
      </c>
      <c r="E749" s="160">
        <v>312</v>
      </c>
      <c r="F749" s="191" t="s">
        <v>169</v>
      </c>
      <c r="G749" s="192"/>
      <c r="H749" s="193"/>
      <c r="I749" s="198"/>
      <c r="J749" s="209"/>
      <c r="K749" s="166"/>
      <c r="L749" s="168">
        <v>20</v>
      </c>
      <c r="M749" s="190"/>
      <c r="N749" s="166"/>
    </row>
    <row r="750" spans="2:14" s="171" customFormat="1" ht="15.6" customHeight="1">
      <c r="B750" s="293"/>
      <c r="C750" s="323"/>
      <c r="D750" s="324" t="s">
        <v>1088</v>
      </c>
      <c r="E750" s="295"/>
      <c r="F750" s="156"/>
      <c r="G750" s="202"/>
      <c r="H750" s="203"/>
      <c r="I750" s="239"/>
      <c r="J750" s="218"/>
      <c r="K750" s="166"/>
      <c r="L750" s="168">
        <v>21</v>
      </c>
      <c r="M750" s="190"/>
      <c r="N750" s="166"/>
    </row>
    <row r="751" spans="2:14" s="171" customFormat="1" ht="15.6" customHeight="1">
      <c r="B751" s="272"/>
      <c r="C751" s="297"/>
      <c r="D751" s="292"/>
      <c r="E751" s="160">
        <v>312</v>
      </c>
      <c r="F751" s="191" t="s">
        <v>169</v>
      </c>
      <c r="G751" s="192"/>
      <c r="H751" s="193"/>
      <c r="I751" s="198"/>
      <c r="J751" s="209"/>
      <c r="K751" s="166"/>
      <c r="L751" s="168">
        <v>22</v>
      </c>
      <c r="M751" s="190"/>
      <c r="N751" s="166"/>
    </row>
    <row r="752" spans="2:14" s="171" customFormat="1" ht="15.6" customHeight="1">
      <c r="B752" s="310"/>
      <c r="C752" s="325"/>
      <c r="D752" s="324" t="s">
        <v>1089</v>
      </c>
      <c r="E752" s="280"/>
      <c r="F752" s="156"/>
      <c r="G752" s="186"/>
      <c r="H752" s="187"/>
      <c r="I752" s="188"/>
      <c r="J752" s="218"/>
      <c r="K752" s="166"/>
      <c r="L752" s="168">
        <v>23</v>
      </c>
      <c r="M752" s="190"/>
      <c r="N752" s="166"/>
    </row>
    <row r="753" spans="2:14" s="171" customFormat="1" ht="15.6" customHeight="1">
      <c r="B753" s="272"/>
      <c r="C753" s="281"/>
      <c r="D753" s="296" t="s">
        <v>1090</v>
      </c>
      <c r="E753" s="277">
        <v>4</v>
      </c>
      <c r="F753" s="191" t="s">
        <v>169</v>
      </c>
      <c r="G753" s="192"/>
      <c r="H753" s="193"/>
      <c r="I753" s="198"/>
      <c r="J753" s="218"/>
      <c r="K753" s="166"/>
      <c r="L753" s="168">
        <v>24</v>
      </c>
      <c r="M753" s="190"/>
      <c r="N753" s="166"/>
    </row>
    <row r="754" spans="2:14" s="171" customFormat="1" ht="15.6" customHeight="1">
      <c r="B754" s="310"/>
      <c r="C754" s="294"/>
      <c r="D754" s="326" t="s">
        <v>1091</v>
      </c>
      <c r="E754" s="280"/>
      <c r="F754" s="156"/>
      <c r="G754" s="186"/>
      <c r="H754" s="187"/>
      <c r="I754" s="188"/>
      <c r="J754" s="208"/>
      <c r="K754" s="166"/>
      <c r="L754" s="168">
        <v>25</v>
      </c>
      <c r="M754" s="190"/>
      <c r="N754" s="166"/>
    </row>
    <row r="755" spans="2:14" s="171" customFormat="1" ht="15.6" customHeight="1">
      <c r="B755" s="272"/>
      <c r="C755" s="281"/>
      <c r="D755" s="296" t="s">
        <v>1092</v>
      </c>
      <c r="E755" s="277">
        <v>4</v>
      </c>
      <c r="F755" s="191" t="s">
        <v>169</v>
      </c>
      <c r="G755" s="192"/>
      <c r="H755" s="193"/>
      <c r="I755" s="198"/>
      <c r="J755" s="209"/>
      <c r="K755" s="166"/>
      <c r="L755" s="168">
        <v>26</v>
      </c>
      <c r="M755" s="190"/>
      <c r="N755" s="166"/>
    </row>
    <row r="756" spans="2:14" s="171" customFormat="1" ht="15.6" customHeight="1">
      <c r="B756" s="313"/>
      <c r="C756" s="294" t="s">
        <v>1107</v>
      </c>
      <c r="D756" s="309" t="s">
        <v>1108</v>
      </c>
      <c r="E756" s="185"/>
      <c r="F756" s="156"/>
      <c r="G756" s="186"/>
      <c r="H756" s="187"/>
      <c r="I756" s="188"/>
      <c r="J756" s="208"/>
      <c r="K756" s="166"/>
      <c r="L756" s="168">
        <v>27</v>
      </c>
      <c r="M756" s="190"/>
      <c r="N756" s="166"/>
    </row>
    <row r="757" spans="2:14" s="171" customFormat="1" ht="15.6" customHeight="1">
      <c r="B757" s="234"/>
      <c r="C757" s="292"/>
      <c r="D757" s="281"/>
      <c r="E757" s="160">
        <v>1469</v>
      </c>
      <c r="F757" s="191" t="s">
        <v>169</v>
      </c>
      <c r="G757" s="192"/>
      <c r="H757" s="193"/>
      <c r="I757" s="198"/>
      <c r="J757" s="209"/>
      <c r="K757" s="166"/>
      <c r="L757" s="168">
        <v>28</v>
      </c>
      <c r="M757" s="190"/>
      <c r="N757" s="166"/>
    </row>
    <row r="758" spans="2:14" s="171" customFormat="1" ht="15.6" customHeight="1">
      <c r="B758" s="210"/>
      <c r="C758" s="210"/>
      <c r="D758" s="291"/>
      <c r="E758" s="280"/>
      <c r="F758" s="156"/>
      <c r="G758" s="186"/>
      <c r="H758" s="187"/>
      <c r="I758" s="188"/>
      <c r="J758" s="208"/>
      <c r="K758" s="166"/>
      <c r="L758" s="168">
        <v>29</v>
      </c>
      <c r="M758" s="190"/>
      <c r="N758" s="166"/>
    </row>
    <row r="759" spans="2:14" s="171" customFormat="1" ht="15.6" customHeight="1">
      <c r="B759" s="162"/>
      <c r="C759" s="292"/>
      <c r="D759" s="292"/>
      <c r="E759" s="277"/>
      <c r="F759" s="161"/>
      <c r="G759" s="192"/>
      <c r="H759" s="193"/>
      <c r="I759" s="198"/>
      <c r="J759" s="209"/>
      <c r="K759" s="166"/>
      <c r="L759" s="168">
        <v>30</v>
      </c>
      <c r="M759" s="190"/>
      <c r="N759" s="166"/>
    </row>
    <row r="760" spans="2:14" ht="21" customHeight="1">
      <c r="B760" s="166" t="s">
        <v>4</v>
      </c>
      <c r="G760" s="168"/>
    </row>
    <row r="761" spans="2:14" ht="25.5" customHeight="1">
      <c r="B761" s="315" t="s">
        <v>12</v>
      </c>
      <c r="C761" s="173" t="s">
        <v>932</v>
      </c>
      <c r="D761" s="316"/>
      <c r="E761" s="317"/>
      <c r="F761" s="318"/>
      <c r="G761" s="316"/>
      <c r="H761" s="319"/>
      <c r="I761" s="320"/>
      <c r="J761" s="321"/>
    </row>
    <row r="762" spans="2:14" s="168" customFormat="1" ht="24" customHeight="1">
      <c r="B762" s="322" t="s">
        <v>13</v>
      </c>
      <c r="C762" s="448" t="s">
        <v>33</v>
      </c>
      <c r="D762" s="452"/>
      <c r="E762" s="181" t="s">
        <v>16</v>
      </c>
      <c r="F762" s="182" t="s">
        <v>17</v>
      </c>
      <c r="G762" s="182" t="s">
        <v>8</v>
      </c>
      <c r="H762" s="183" t="s">
        <v>18</v>
      </c>
      <c r="I762" s="448" t="s">
        <v>19</v>
      </c>
      <c r="J762" s="449"/>
      <c r="L762" s="170"/>
      <c r="M762" s="170"/>
      <c r="N762" s="166"/>
    </row>
    <row r="763" spans="2:14" ht="15.6" customHeight="1">
      <c r="B763" s="293" t="s">
        <v>388</v>
      </c>
      <c r="C763" s="323" t="s">
        <v>1024</v>
      </c>
      <c r="D763" s="302"/>
      <c r="E763" s="295"/>
      <c r="F763" s="156"/>
      <c r="G763" s="186"/>
      <c r="H763" s="187"/>
      <c r="I763" s="196"/>
      <c r="J763" s="208"/>
      <c r="L763" s="168">
        <v>1</v>
      </c>
      <c r="M763" s="190"/>
    </row>
    <row r="764" spans="2:14" ht="15.6" customHeight="1">
      <c r="B764" s="272" t="s">
        <v>1036</v>
      </c>
      <c r="C764" s="297"/>
      <c r="D764" s="292" t="s">
        <v>1026</v>
      </c>
      <c r="E764" s="160">
        <v>161</v>
      </c>
      <c r="F764" s="191" t="s">
        <v>169</v>
      </c>
      <c r="G764" s="192"/>
      <c r="H764" s="193"/>
      <c r="I764" s="198"/>
      <c r="J764" s="209"/>
      <c r="L764" s="168">
        <v>2</v>
      </c>
      <c r="M764" s="190"/>
    </row>
    <row r="765" spans="2:14" ht="15.6" customHeight="1">
      <c r="B765" s="310"/>
      <c r="C765" s="325" t="s">
        <v>985</v>
      </c>
      <c r="D765" s="324"/>
      <c r="E765" s="280"/>
      <c r="F765" s="156"/>
      <c r="G765" s="186"/>
      <c r="H765" s="187"/>
      <c r="I765" s="196"/>
      <c r="J765" s="218"/>
      <c r="L765" s="168">
        <v>3</v>
      </c>
      <c r="M765" s="190"/>
    </row>
    <row r="766" spans="2:14" ht="15.6" customHeight="1">
      <c r="B766" s="272"/>
      <c r="C766" s="281"/>
      <c r="D766" s="296" t="s">
        <v>1027</v>
      </c>
      <c r="E766" s="277">
        <v>63</v>
      </c>
      <c r="F766" s="191" t="s">
        <v>169</v>
      </c>
      <c r="G766" s="192"/>
      <c r="H766" s="193"/>
      <c r="I766" s="198"/>
      <c r="J766" s="209"/>
      <c r="L766" s="168">
        <v>4</v>
      </c>
      <c r="M766" s="190"/>
    </row>
    <row r="767" spans="2:14" ht="15.6" customHeight="1">
      <c r="B767" s="285"/>
      <c r="C767" s="164"/>
      <c r="D767" s="154"/>
      <c r="E767" s="155"/>
      <c r="F767" s="156"/>
      <c r="G767" s="186"/>
      <c r="H767" s="187"/>
      <c r="I767" s="196"/>
      <c r="J767" s="218"/>
      <c r="L767" s="168">
        <v>5</v>
      </c>
      <c r="M767" s="190"/>
    </row>
    <row r="768" spans="2:14" ht="15.6" customHeight="1">
      <c r="B768" s="162"/>
      <c r="C768" s="162"/>
      <c r="D768" s="159"/>
      <c r="E768" s="160"/>
      <c r="F768" s="161"/>
      <c r="G768" s="192"/>
      <c r="H768" s="193"/>
      <c r="I768" s="198"/>
      <c r="J768" s="218"/>
      <c r="L768" s="168">
        <v>6</v>
      </c>
      <c r="M768" s="190"/>
    </row>
    <row r="769" spans="2:14" ht="15.6" customHeight="1">
      <c r="B769" s="229" t="s">
        <v>389</v>
      </c>
      <c r="C769" s="294" t="s">
        <v>992</v>
      </c>
      <c r="D769" s="309"/>
      <c r="E769" s="280"/>
      <c r="F769" s="156"/>
      <c r="G769" s="186"/>
      <c r="H769" s="187"/>
      <c r="I769" s="188"/>
      <c r="J769" s="208"/>
      <c r="L769" s="168">
        <v>7</v>
      </c>
      <c r="M769" s="190"/>
    </row>
    <row r="770" spans="2:14" ht="15.6" customHeight="1">
      <c r="B770" s="272" t="s">
        <v>167</v>
      </c>
      <c r="C770" s="292"/>
      <c r="D770" s="281"/>
      <c r="E770" s="277">
        <v>94</v>
      </c>
      <c r="F770" s="191" t="s">
        <v>169</v>
      </c>
      <c r="G770" s="192"/>
      <c r="H770" s="193"/>
      <c r="I770" s="198"/>
      <c r="J770" s="209"/>
      <c r="L770" s="168">
        <v>8</v>
      </c>
      <c r="M770" s="190"/>
    </row>
    <row r="771" spans="2:14" ht="15.6" customHeight="1">
      <c r="B771" s="293"/>
      <c r="C771" s="323"/>
      <c r="D771" s="302"/>
      <c r="E771" s="295"/>
      <c r="F771" s="156"/>
      <c r="G771" s="186"/>
      <c r="H771" s="187"/>
      <c r="I771" s="196"/>
      <c r="J771" s="218"/>
      <c r="L771" s="168">
        <v>9</v>
      </c>
      <c r="M771" s="190"/>
    </row>
    <row r="772" spans="2:14" ht="15.6" customHeight="1">
      <c r="B772" s="272"/>
      <c r="C772" s="297"/>
      <c r="D772" s="292"/>
      <c r="E772" s="160"/>
      <c r="F772" s="191"/>
      <c r="G772" s="192"/>
      <c r="H772" s="193"/>
      <c r="I772" s="198"/>
      <c r="J772" s="218"/>
      <c r="L772" s="168">
        <v>10</v>
      </c>
      <c r="M772" s="190"/>
    </row>
    <row r="773" spans="2:14" ht="15.6" customHeight="1">
      <c r="B773" s="310"/>
      <c r="C773" s="325"/>
      <c r="D773" s="324"/>
      <c r="E773" s="280"/>
      <c r="F773" s="156"/>
      <c r="G773" s="186"/>
      <c r="H773" s="187"/>
      <c r="I773" s="196"/>
      <c r="J773" s="208"/>
      <c r="L773" s="168">
        <v>11</v>
      </c>
      <c r="M773" s="190"/>
    </row>
    <row r="774" spans="2:14" s="171" customFormat="1" ht="15.6" customHeight="1">
      <c r="B774" s="272"/>
      <c r="C774" s="281"/>
      <c r="D774" s="296"/>
      <c r="E774" s="277"/>
      <c r="F774" s="191"/>
      <c r="G774" s="192"/>
      <c r="H774" s="193"/>
      <c r="I774" s="198"/>
      <c r="J774" s="209"/>
      <c r="K774" s="166"/>
      <c r="L774" s="168">
        <v>12</v>
      </c>
      <c r="M774" s="190"/>
      <c r="N774" s="166"/>
    </row>
    <row r="775" spans="2:14" s="171" customFormat="1" ht="15.6" customHeight="1">
      <c r="B775" s="210"/>
      <c r="C775" s="164"/>
      <c r="D775" s="154"/>
      <c r="E775" s="155"/>
      <c r="F775" s="156"/>
      <c r="G775" s="186"/>
      <c r="H775" s="187"/>
      <c r="I775" s="196"/>
      <c r="J775" s="218"/>
      <c r="K775" s="166"/>
      <c r="L775" s="168">
        <v>13</v>
      </c>
      <c r="M775" s="190"/>
      <c r="N775" s="166"/>
    </row>
    <row r="776" spans="2:14" s="171" customFormat="1" ht="15.6" customHeight="1">
      <c r="B776" s="162"/>
      <c r="C776" s="162"/>
      <c r="D776" s="163"/>
      <c r="E776" s="160"/>
      <c r="F776" s="161"/>
      <c r="G776" s="192"/>
      <c r="H776" s="193"/>
      <c r="I776" s="198"/>
      <c r="J776" s="218"/>
      <c r="K776" s="166"/>
      <c r="L776" s="168">
        <v>14</v>
      </c>
      <c r="M776" s="190"/>
      <c r="N776" s="166"/>
    </row>
    <row r="777" spans="2:14" s="171" customFormat="1" ht="15.6" customHeight="1">
      <c r="B777" s="293"/>
      <c r="C777" s="294"/>
      <c r="D777" s="184"/>
      <c r="E777" s="155"/>
      <c r="F777" s="156"/>
      <c r="G777" s="186"/>
      <c r="H777" s="187"/>
      <c r="I777" s="196"/>
      <c r="J777" s="208"/>
      <c r="K777" s="166"/>
      <c r="L777" s="168">
        <v>15</v>
      </c>
      <c r="M777" s="190"/>
      <c r="N777" s="166"/>
    </row>
    <row r="778" spans="2:14" s="171" customFormat="1" ht="15.6" customHeight="1">
      <c r="B778" s="272"/>
      <c r="C778" s="272"/>
      <c r="D778" s="292"/>
      <c r="E778" s="160"/>
      <c r="F778" s="161"/>
      <c r="G778" s="192"/>
      <c r="H778" s="193"/>
      <c r="I778" s="198"/>
      <c r="J778" s="209"/>
      <c r="K778" s="166"/>
      <c r="L778" s="168">
        <v>16</v>
      </c>
      <c r="M778" s="190"/>
      <c r="N778" s="166"/>
    </row>
    <row r="779" spans="2:14" s="171" customFormat="1" ht="15.6" customHeight="1">
      <c r="B779" s="293"/>
      <c r="C779" s="294"/>
      <c r="D779" s="184"/>
      <c r="E779" s="155"/>
      <c r="F779" s="156"/>
      <c r="G779" s="186"/>
      <c r="H779" s="187"/>
      <c r="I779" s="233"/>
      <c r="J779" s="208"/>
      <c r="K779" s="166"/>
      <c r="L779" s="168">
        <v>17</v>
      </c>
      <c r="M779" s="190"/>
      <c r="N779" s="166"/>
    </row>
    <row r="780" spans="2:14" s="171" customFormat="1" ht="15.6" customHeight="1">
      <c r="B780" s="272"/>
      <c r="C780" s="272"/>
      <c r="D780" s="292"/>
      <c r="E780" s="160"/>
      <c r="F780" s="191"/>
      <c r="G780" s="192"/>
      <c r="H780" s="193"/>
      <c r="I780" s="235"/>
      <c r="J780" s="209"/>
      <c r="K780" s="166"/>
      <c r="L780" s="168">
        <v>18</v>
      </c>
      <c r="M780" s="190"/>
      <c r="N780" s="166"/>
    </row>
    <row r="781" spans="2:14" s="171" customFormat="1" ht="15.6" customHeight="1">
      <c r="B781" s="152"/>
      <c r="C781" s="294"/>
      <c r="D781" s="326"/>
      <c r="E781" s="280"/>
      <c r="F781" s="156"/>
      <c r="G781" s="286"/>
      <c r="H781" s="203"/>
      <c r="I781" s="239"/>
      <c r="J781" s="218"/>
      <c r="K781" s="166"/>
      <c r="L781" s="168">
        <v>19</v>
      </c>
      <c r="M781" s="190"/>
      <c r="N781" s="166"/>
    </row>
    <row r="782" spans="2:14" s="171" customFormat="1" ht="15.6" customHeight="1">
      <c r="B782" s="234"/>
      <c r="C782" s="272"/>
      <c r="D782" s="292"/>
      <c r="E782" s="277"/>
      <c r="F782" s="191"/>
      <c r="G782" s="192"/>
      <c r="H782" s="193"/>
      <c r="I782" s="198"/>
      <c r="J782" s="209"/>
      <c r="K782" s="166"/>
      <c r="L782" s="168">
        <v>20</v>
      </c>
      <c r="M782" s="190"/>
      <c r="N782" s="166"/>
    </row>
    <row r="783" spans="2:14" s="171" customFormat="1" ht="15.6" customHeight="1">
      <c r="B783" s="293"/>
      <c r="C783" s="323"/>
      <c r="D783" s="302"/>
      <c r="E783" s="295"/>
      <c r="F783" s="156"/>
      <c r="G783" s="202"/>
      <c r="H783" s="203"/>
      <c r="I783" s="239"/>
      <c r="J783" s="218"/>
      <c r="K783" s="166"/>
      <c r="L783" s="168">
        <v>21</v>
      </c>
      <c r="M783" s="190"/>
      <c r="N783" s="166"/>
    </row>
    <row r="784" spans="2:14" s="171" customFormat="1" ht="15.6" customHeight="1">
      <c r="B784" s="272"/>
      <c r="C784" s="297"/>
      <c r="D784" s="292"/>
      <c r="E784" s="160"/>
      <c r="F784" s="191"/>
      <c r="G784" s="192"/>
      <c r="H784" s="193"/>
      <c r="I784" s="198"/>
      <c r="J784" s="209"/>
      <c r="K784" s="166"/>
      <c r="L784" s="168">
        <v>22</v>
      </c>
      <c r="M784" s="190"/>
      <c r="N784" s="166"/>
    </row>
    <row r="785" spans="2:14" s="171" customFormat="1" ht="15.6" customHeight="1">
      <c r="B785" s="310"/>
      <c r="C785" s="325"/>
      <c r="D785" s="324"/>
      <c r="E785" s="280"/>
      <c r="F785" s="156"/>
      <c r="G785" s="186"/>
      <c r="H785" s="187"/>
      <c r="I785" s="188"/>
      <c r="J785" s="218"/>
      <c r="K785" s="166"/>
      <c r="L785" s="168">
        <v>23</v>
      </c>
      <c r="M785" s="190"/>
      <c r="N785" s="166"/>
    </row>
    <row r="786" spans="2:14" s="171" customFormat="1" ht="15.6" customHeight="1">
      <c r="B786" s="272"/>
      <c r="C786" s="281"/>
      <c r="D786" s="296"/>
      <c r="E786" s="277"/>
      <c r="F786" s="191"/>
      <c r="G786" s="192"/>
      <c r="H786" s="193"/>
      <c r="I786" s="198"/>
      <c r="J786" s="218"/>
      <c r="K786" s="166"/>
      <c r="L786" s="168">
        <v>24</v>
      </c>
      <c r="M786" s="190"/>
      <c r="N786" s="166"/>
    </row>
    <row r="787" spans="2:14" s="171" customFormat="1" ht="15.6" customHeight="1">
      <c r="B787" s="310"/>
      <c r="C787" s="294"/>
      <c r="D787" s="326"/>
      <c r="E787" s="280"/>
      <c r="F787" s="156"/>
      <c r="G787" s="186"/>
      <c r="H787" s="187"/>
      <c r="I787" s="188"/>
      <c r="J787" s="208"/>
      <c r="K787" s="166"/>
      <c r="L787" s="168">
        <v>25</v>
      </c>
      <c r="M787" s="190"/>
      <c r="N787" s="166"/>
    </row>
    <row r="788" spans="2:14" s="171" customFormat="1" ht="15.6" customHeight="1">
      <c r="B788" s="272"/>
      <c r="C788" s="281"/>
      <c r="D788" s="296"/>
      <c r="E788" s="277"/>
      <c r="F788" s="191"/>
      <c r="G788" s="192"/>
      <c r="H788" s="193"/>
      <c r="I788" s="198"/>
      <c r="J788" s="209"/>
      <c r="K788" s="166"/>
      <c r="L788" s="168">
        <v>26</v>
      </c>
      <c r="M788" s="190"/>
      <c r="N788" s="166"/>
    </row>
    <row r="789" spans="2:14" s="171" customFormat="1" ht="15.6" customHeight="1">
      <c r="B789" s="313"/>
      <c r="C789" s="294"/>
      <c r="D789" s="309"/>
      <c r="E789" s="185"/>
      <c r="F789" s="156"/>
      <c r="G789" s="186"/>
      <c r="H789" s="187"/>
      <c r="I789" s="188"/>
      <c r="J789" s="208"/>
      <c r="K789" s="166"/>
      <c r="L789" s="168">
        <v>27</v>
      </c>
      <c r="M789" s="190"/>
      <c r="N789" s="166"/>
    </row>
    <row r="790" spans="2:14" s="171" customFormat="1" ht="15.6" customHeight="1">
      <c r="B790" s="234"/>
      <c r="C790" s="292"/>
      <c r="D790" s="281"/>
      <c r="E790" s="160"/>
      <c r="F790" s="191"/>
      <c r="G790" s="192"/>
      <c r="H790" s="193"/>
      <c r="I790" s="198"/>
      <c r="J790" s="209"/>
      <c r="K790" s="166"/>
      <c r="L790" s="168">
        <v>28</v>
      </c>
      <c r="M790" s="190"/>
      <c r="N790" s="166"/>
    </row>
    <row r="791" spans="2:14" s="171" customFormat="1" ht="15.6" customHeight="1">
      <c r="B791" s="210" t="s">
        <v>28</v>
      </c>
      <c r="C791" s="210"/>
      <c r="D791" s="291"/>
      <c r="E791" s="280"/>
      <c r="F791" s="156"/>
      <c r="G791" s="186"/>
      <c r="H791" s="187"/>
      <c r="I791" s="188"/>
      <c r="J791" s="208"/>
      <c r="K791" s="166"/>
      <c r="L791" s="168">
        <v>29</v>
      </c>
      <c r="M791" s="190"/>
      <c r="N791" s="166"/>
    </row>
    <row r="792" spans="2:14" s="171" customFormat="1" ht="15.6" customHeight="1">
      <c r="B792" s="162"/>
      <c r="C792" s="292"/>
      <c r="D792" s="292"/>
      <c r="E792" s="277"/>
      <c r="F792" s="161"/>
      <c r="G792" s="192"/>
      <c r="H792" s="193"/>
      <c r="I792" s="198"/>
      <c r="J792" s="209"/>
      <c r="K792" s="166"/>
      <c r="L792" s="168">
        <v>30</v>
      </c>
      <c r="M792" s="190"/>
      <c r="N792" s="166"/>
    </row>
    <row r="793" spans="2:14" ht="21" customHeight="1">
      <c r="B793" s="166" t="s">
        <v>4</v>
      </c>
      <c r="G793" s="168"/>
    </row>
    <row r="794" spans="2:14" ht="25.5" customHeight="1">
      <c r="B794" s="172" t="s">
        <v>5</v>
      </c>
      <c r="C794" s="173" t="s">
        <v>393</v>
      </c>
      <c r="D794" s="173"/>
      <c r="E794" s="174"/>
      <c r="F794" s="175"/>
      <c r="G794" s="173"/>
      <c r="H794" s="176"/>
      <c r="I794" s="177"/>
      <c r="J794" s="178"/>
    </row>
    <row r="795" spans="2:14" s="168" customFormat="1" ht="24" customHeight="1">
      <c r="B795" s="179" t="s">
        <v>13</v>
      </c>
      <c r="C795" s="448" t="s">
        <v>33</v>
      </c>
      <c r="D795" s="449"/>
      <c r="E795" s="181" t="s">
        <v>16</v>
      </c>
      <c r="F795" s="182" t="s">
        <v>17</v>
      </c>
      <c r="G795" s="182" t="s">
        <v>8</v>
      </c>
      <c r="H795" s="183" t="s">
        <v>18</v>
      </c>
      <c r="I795" s="448" t="s">
        <v>19</v>
      </c>
      <c r="J795" s="449"/>
      <c r="L795" s="170"/>
      <c r="M795" s="170"/>
      <c r="N795" s="166"/>
    </row>
    <row r="796" spans="2:14" ht="15.6" customHeight="1">
      <c r="B796" s="164" t="s">
        <v>394</v>
      </c>
      <c r="C796" s="285"/>
      <c r="D796" s="287"/>
      <c r="E796" s="185"/>
      <c r="F796" s="288"/>
      <c r="G796" s="154"/>
      <c r="H796" s="187"/>
      <c r="I796" s="188"/>
      <c r="J796" s="208"/>
      <c r="L796" s="168">
        <v>1</v>
      </c>
      <c r="M796" s="190"/>
    </row>
    <row r="797" spans="2:14" ht="15.6" customHeight="1">
      <c r="B797" s="272" t="s">
        <v>167</v>
      </c>
      <c r="C797" s="289"/>
      <c r="D797" s="281"/>
      <c r="E797" s="160"/>
      <c r="F797" s="290"/>
      <c r="G797" s="191"/>
      <c r="H797" s="193"/>
      <c r="I797" s="198"/>
      <c r="J797" s="209"/>
      <c r="L797" s="168">
        <v>2</v>
      </c>
      <c r="M797" s="190"/>
    </row>
    <row r="798" spans="2:14" ht="15.6" customHeight="1">
      <c r="B798" s="164"/>
      <c r="C798" s="164" t="s">
        <v>32</v>
      </c>
      <c r="D798" s="154" t="s">
        <v>198</v>
      </c>
      <c r="E798" s="155"/>
      <c r="F798" s="156"/>
      <c r="G798" s="186"/>
      <c r="H798" s="187"/>
      <c r="I798" s="196"/>
      <c r="J798" s="208"/>
      <c r="L798" s="168">
        <v>3</v>
      </c>
      <c r="M798" s="190"/>
    </row>
    <row r="799" spans="2:14" ht="15.6" customHeight="1">
      <c r="B799" s="162"/>
      <c r="C799" s="162"/>
      <c r="D799" s="163" t="s">
        <v>197</v>
      </c>
      <c r="E799" s="160">
        <v>20</v>
      </c>
      <c r="F799" s="161" t="s">
        <v>24</v>
      </c>
      <c r="G799" s="192"/>
      <c r="H799" s="193"/>
      <c r="I799" s="198"/>
      <c r="J799" s="209"/>
      <c r="L799" s="168">
        <v>4</v>
      </c>
      <c r="M799" s="190"/>
    </row>
    <row r="800" spans="2:14" ht="15.6" customHeight="1">
      <c r="B800" s="164"/>
      <c r="C800" s="327" t="s">
        <v>498</v>
      </c>
      <c r="D800" s="154"/>
      <c r="E800" s="155"/>
      <c r="F800" s="156"/>
      <c r="G800" s="186"/>
      <c r="H800" s="187"/>
      <c r="I800" s="196"/>
      <c r="J800" s="208"/>
      <c r="L800" s="168">
        <v>5</v>
      </c>
      <c r="M800" s="190"/>
    </row>
    <row r="801" spans="2:14" ht="15.6" customHeight="1">
      <c r="B801" s="162"/>
      <c r="C801" s="163"/>
      <c r="D801" s="159"/>
      <c r="E801" s="160"/>
      <c r="F801" s="161"/>
      <c r="G801" s="192"/>
      <c r="H801" s="193"/>
      <c r="I801" s="198"/>
      <c r="J801" s="209"/>
      <c r="L801" s="168">
        <v>6</v>
      </c>
      <c r="M801" s="190"/>
    </row>
    <row r="802" spans="2:14" ht="15.6" customHeight="1">
      <c r="B802" s="164"/>
      <c r="C802" s="164"/>
      <c r="D802" s="154"/>
      <c r="E802" s="155"/>
      <c r="F802" s="156"/>
      <c r="G802" s="186"/>
      <c r="H802" s="187"/>
      <c r="I802" s="196"/>
      <c r="J802" s="208"/>
      <c r="L802" s="168">
        <v>7</v>
      </c>
      <c r="M802" s="190"/>
    </row>
    <row r="803" spans="2:14" s="171" customFormat="1" ht="15.6" customHeight="1">
      <c r="B803" s="162"/>
      <c r="C803" s="162"/>
      <c r="D803" s="163"/>
      <c r="E803" s="160"/>
      <c r="F803" s="161"/>
      <c r="G803" s="192"/>
      <c r="H803" s="193"/>
      <c r="I803" s="198"/>
      <c r="J803" s="209"/>
      <c r="K803" s="166"/>
      <c r="L803" s="168">
        <v>8</v>
      </c>
      <c r="M803" s="190"/>
      <c r="N803" s="166"/>
    </row>
    <row r="804" spans="2:14" ht="15.6" customHeight="1">
      <c r="B804" s="164"/>
      <c r="C804" s="285"/>
      <c r="D804" s="154"/>
      <c r="E804" s="155"/>
      <c r="F804" s="156"/>
      <c r="G804" s="186"/>
      <c r="H804" s="187"/>
      <c r="I804" s="196"/>
      <c r="J804" s="208"/>
      <c r="L804" s="168">
        <v>9</v>
      </c>
      <c r="M804" s="190"/>
    </row>
    <row r="805" spans="2:14" s="171" customFormat="1" ht="15.6" customHeight="1">
      <c r="B805" s="162"/>
      <c r="C805" s="163"/>
      <c r="D805" s="163"/>
      <c r="E805" s="160"/>
      <c r="F805" s="161"/>
      <c r="G805" s="192"/>
      <c r="H805" s="193"/>
      <c r="I805" s="198"/>
      <c r="J805" s="209"/>
      <c r="K805" s="166"/>
      <c r="L805" s="168">
        <v>10</v>
      </c>
      <c r="M805" s="190"/>
      <c r="N805" s="166"/>
    </row>
    <row r="806" spans="2:14" ht="15.6" customHeight="1">
      <c r="B806" s="164"/>
      <c r="C806" s="327"/>
      <c r="D806" s="154"/>
      <c r="E806" s="155"/>
      <c r="F806" s="156"/>
      <c r="G806" s="186"/>
      <c r="H806" s="187"/>
      <c r="I806" s="196"/>
      <c r="J806" s="208"/>
      <c r="L806" s="168">
        <v>11</v>
      </c>
      <c r="M806" s="190"/>
    </row>
    <row r="807" spans="2:14" s="171" customFormat="1" ht="15.6" customHeight="1">
      <c r="B807" s="162"/>
      <c r="C807" s="163"/>
      <c r="D807" s="163"/>
      <c r="E807" s="160"/>
      <c r="F807" s="161"/>
      <c r="G807" s="192"/>
      <c r="H807" s="193"/>
      <c r="I807" s="198"/>
      <c r="J807" s="209"/>
      <c r="K807" s="166"/>
      <c r="L807" s="168">
        <v>12</v>
      </c>
      <c r="M807" s="190"/>
      <c r="N807" s="166"/>
    </row>
    <row r="808" spans="2:14" s="171" customFormat="1" ht="15.6" customHeight="1">
      <c r="B808" s="164"/>
      <c r="C808" s="154"/>
      <c r="D808" s="154"/>
      <c r="E808" s="155"/>
      <c r="F808" s="156"/>
      <c r="G808" s="186"/>
      <c r="H808" s="187"/>
      <c r="I808" s="196"/>
      <c r="J808" s="218"/>
      <c r="K808" s="166"/>
      <c r="L808" s="168">
        <v>13</v>
      </c>
      <c r="M808" s="190"/>
      <c r="N808" s="166"/>
    </row>
    <row r="809" spans="2:14" s="171" customFormat="1" ht="15.6" customHeight="1">
      <c r="B809" s="162"/>
      <c r="C809" s="159"/>
      <c r="D809" s="163"/>
      <c r="E809" s="160"/>
      <c r="F809" s="161"/>
      <c r="G809" s="192"/>
      <c r="H809" s="193"/>
      <c r="I809" s="198"/>
      <c r="J809" s="218"/>
      <c r="K809" s="166"/>
      <c r="L809" s="168">
        <v>14</v>
      </c>
      <c r="M809" s="190"/>
      <c r="N809" s="166"/>
    </row>
    <row r="810" spans="2:14" s="171" customFormat="1" ht="15.6" customHeight="1">
      <c r="B810" s="285"/>
      <c r="C810" s="154"/>
      <c r="D810" s="154"/>
      <c r="E810" s="155"/>
      <c r="F810" s="156"/>
      <c r="G810" s="186"/>
      <c r="H810" s="187"/>
      <c r="I810" s="206"/>
      <c r="J810" s="208"/>
      <c r="K810" s="166"/>
      <c r="L810" s="168">
        <v>15</v>
      </c>
      <c r="M810" s="190"/>
      <c r="N810" s="166"/>
    </row>
    <row r="811" spans="2:14" s="171" customFormat="1" ht="15.6" customHeight="1">
      <c r="B811" s="163"/>
      <c r="C811" s="159"/>
      <c r="D811" s="163"/>
      <c r="E811" s="160"/>
      <c r="F811" s="161"/>
      <c r="G811" s="192"/>
      <c r="H811" s="193"/>
      <c r="I811" s="198"/>
      <c r="J811" s="209"/>
      <c r="K811" s="166"/>
      <c r="L811" s="168">
        <v>16</v>
      </c>
      <c r="M811" s="190"/>
      <c r="N811" s="166"/>
    </row>
    <row r="812" spans="2:14" s="171" customFormat="1" ht="15.6" customHeight="1">
      <c r="B812" s="154"/>
      <c r="C812" s="210"/>
      <c r="D812" s="154"/>
      <c r="E812" s="155"/>
      <c r="F812" s="156"/>
      <c r="G812" s="286"/>
      <c r="H812" s="203"/>
      <c r="I812" s="239"/>
      <c r="J812" s="218"/>
      <c r="K812" s="166"/>
      <c r="L812" s="168">
        <v>17</v>
      </c>
      <c r="M812" s="190"/>
      <c r="N812" s="166"/>
    </row>
    <row r="813" spans="2:14" s="171" customFormat="1" ht="15.6" customHeight="1">
      <c r="B813" s="159"/>
      <c r="C813" s="162"/>
      <c r="D813" s="159"/>
      <c r="E813" s="160"/>
      <c r="F813" s="161"/>
      <c r="G813" s="286"/>
      <c r="H813" s="193"/>
      <c r="I813" s="198"/>
      <c r="J813" s="209"/>
      <c r="K813" s="166"/>
      <c r="L813" s="168">
        <v>18</v>
      </c>
      <c r="M813" s="190"/>
      <c r="N813" s="166"/>
    </row>
    <row r="814" spans="2:14" ht="15.6" customHeight="1">
      <c r="B814" s="285"/>
      <c r="C814" s="154"/>
      <c r="D814" s="154"/>
      <c r="E814" s="155"/>
      <c r="F814" s="156"/>
      <c r="G814" s="186"/>
      <c r="H814" s="203"/>
      <c r="I814" s="206"/>
      <c r="J814" s="218"/>
      <c r="L814" s="168">
        <v>19</v>
      </c>
      <c r="M814" s="190"/>
    </row>
    <row r="815" spans="2:14" ht="15.6" customHeight="1">
      <c r="B815" s="272"/>
      <c r="C815" s="163"/>
      <c r="D815" s="163"/>
      <c r="E815" s="160"/>
      <c r="F815" s="161"/>
      <c r="G815" s="192"/>
      <c r="H815" s="193"/>
      <c r="I815" s="198"/>
      <c r="J815" s="213"/>
      <c r="L815" s="168">
        <v>20</v>
      </c>
      <c r="M815" s="190"/>
    </row>
    <row r="816" spans="2:14" ht="15.6" customHeight="1">
      <c r="B816" s="154"/>
      <c r="C816" s="154"/>
      <c r="D816" s="154"/>
      <c r="E816" s="155"/>
      <c r="F816" s="156"/>
      <c r="G816" s="186"/>
      <c r="H816" s="187"/>
      <c r="I816" s="188"/>
      <c r="J816" s="208"/>
      <c r="L816" s="168">
        <v>21</v>
      </c>
      <c r="M816" s="190"/>
    </row>
    <row r="817" spans="2:14" s="171" customFormat="1" ht="15.6" customHeight="1">
      <c r="B817" s="159"/>
      <c r="C817" s="163"/>
      <c r="D817" s="159"/>
      <c r="E817" s="160"/>
      <c r="F817" s="161"/>
      <c r="G817" s="192"/>
      <c r="H817" s="193"/>
      <c r="I817" s="198"/>
      <c r="J817" s="209"/>
      <c r="K817" s="166"/>
      <c r="L817" s="168">
        <v>22</v>
      </c>
      <c r="M817" s="190"/>
      <c r="N817" s="166"/>
    </row>
    <row r="818" spans="2:14" s="171" customFormat="1" ht="15.6" customHeight="1">
      <c r="B818" s="164"/>
      <c r="C818" s="154"/>
      <c r="D818" s="154"/>
      <c r="E818" s="155"/>
      <c r="F818" s="156"/>
      <c r="G818" s="186"/>
      <c r="H818" s="187"/>
      <c r="I818" s="206"/>
      <c r="J818" s="218"/>
      <c r="K818" s="166"/>
      <c r="L818" s="168">
        <v>23</v>
      </c>
      <c r="M818" s="190"/>
      <c r="N818" s="166"/>
    </row>
    <row r="819" spans="2:14" s="171" customFormat="1" ht="15.6" customHeight="1">
      <c r="B819" s="162"/>
      <c r="C819" s="162"/>
      <c r="D819" s="159"/>
      <c r="E819" s="160"/>
      <c r="F819" s="161"/>
      <c r="G819" s="192"/>
      <c r="H819" s="193"/>
      <c r="I819" s="206"/>
      <c r="J819" s="218"/>
      <c r="K819" s="166"/>
      <c r="L819" s="168">
        <v>24</v>
      </c>
      <c r="M819" s="190"/>
      <c r="N819" s="166"/>
    </row>
    <row r="820" spans="2:14" s="171" customFormat="1" ht="15.6" customHeight="1">
      <c r="B820" s="152"/>
      <c r="C820" s="164"/>
      <c r="D820" s="154"/>
      <c r="E820" s="185"/>
      <c r="F820" s="156"/>
      <c r="G820" s="186"/>
      <c r="H820" s="187"/>
      <c r="I820" s="188"/>
      <c r="J820" s="208"/>
      <c r="K820" s="166"/>
      <c r="L820" s="168">
        <v>25</v>
      </c>
      <c r="M820" s="190"/>
      <c r="N820" s="166"/>
    </row>
    <row r="821" spans="2:14" s="171" customFormat="1" ht="15.6" customHeight="1">
      <c r="B821" s="157"/>
      <c r="C821" s="162"/>
      <c r="D821" s="159"/>
      <c r="E821" s="160"/>
      <c r="F821" s="161"/>
      <c r="G821" s="192"/>
      <c r="H821" s="193"/>
      <c r="I821" s="198"/>
      <c r="J821" s="209"/>
      <c r="K821" s="166"/>
      <c r="L821" s="168">
        <v>26</v>
      </c>
      <c r="M821" s="190"/>
      <c r="N821" s="166"/>
    </row>
    <row r="822" spans="2:14" s="171" customFormat="1" ht="15.6" customHeight="1">
      <c r="B822" s="200"/>
      <c r="C822" s="164"/>
      <c r="D822" s="291"/>
      <c r="E822" s="280"/>
      <c r="F822" s="156"/>
      <c r="G822" s="217"/>
      <c r="H822" s="203"/>
      <c r="I822" s="206"/>
      <c r="J822" s="218"/>
      <c r="K822" s="166"/>
      <c r="L822" s="168">
        <v>27</v>
      </c>
      <c r="M822" s="190"/>
      <c r="N822" s="166"/>
    </row>
    <row r="823" spans="2:14" s="171" customFormat="1" ht="15.6" customHeight="1">
      <c r="B823" s="200"/>
      <c r="C823" s="162"/>
      <c r="D823" s="292"/>
      <c r="E823" s="277"/>
      <c r="F823" s="161"/>
      <c r="G823" s="217"/>
      <c r="H823" s="203"/>
      <c r="I823" s="206"/>
      <c r="J823" s="218"/>
      <c r="K823" s="166"/>
      <c r="L823" s="168">
        <v>28</v>
      </c>
      <c r="M823" s="190"/>
      <c r="N823" s="166"/>
    </row>
    <row r="824" spans="2:14" ht="15.6" customHeight="1">
      <c r="B824" s="210"/>
      <c r="C824" s="164"/>
      <c r="D824" s="279"/>
      <c r="E824" s="155"/>
      <c r="F824" s="156"/>
      <c r="G824" s="187"/>
      <c r="H824" s="187"/>
      <c r="I824" s="188"/>
      <c r="J824" s="208"/>
      <c r="L824" s="168">
        <v>29</v>
      </c>
      <c r="M824" s="190"/>
      <c r="N824" s="168"/>
    </row>
    <row r="825" spans="2:14" ht="15.6" customHeight="1">
      <c r="B825" s="162"/>
      <c r="C825" s="272"/>
      <c r="D825" s="304"/>
      <c r="E825" s="160"/>
      <c r="F825" s="191"/>
      <c r="G825" s="270"/>
      <c r="H825" s="193"/>
      <c r="I825" s="198"/>
      <c r="J825" s="213"/>
      <c r="L825" s="168">
        <v>30</v>
      </c>
      <c r="M825" s="190"/>
    </row>
    <row r="826" spans="2:14" ht="21" customHeight="1">
      <c r="B826" s="166" t="s">
        <v>4</v>
      </c>
      <c r="G826" s="168"/>
    </row>
    <row r="827" spans="2:14" ht="25.5" customHeight="1">
      <c r="B827" s="172" t="s">
        <v>5</v>
      </c>
      <c r="C827" s="173" t="s">
        <v>393</v>
      </c>
      <c r="D827" s="173"/>
      <c r="E827" s="174"/>
      <c r="F827" s="175"/>
      <c r="G827" s="173"/>
      <c r="H827" s="176"/>
      <c r="I827" s="177"/>
      <c r="J827" s="178"/>
    </row>
    <row r="828" spans="2:14" s="168" customFormat="1" ht="24" customHeight="1">
      <c r="B828" s="179" t="s">
        <v>13</v>
      </c>
      <c r="C828" s="448" t="s">
        <v>33</v>
      </c>
      <c r="D828" s="449"/>
      <c r="E828" s="181" t="s">
        <v>16</v>
      </c>
      <c r="F828" s="182" t="s">
        <v>17</v>
      </c>
      <c r="G828" s="182" t="s">
        <v>8</v>
      </c>
      <c r="H828" s="183" t="s">
        <v>18</v>
      </c>
      <c r="I828" s="448" t="s">
        <v>19</v>
      </c>
      <c r="J828" s="449"/>
      <c r="L828" s="170"/>
      <c r="M828" s="170"/>
      <c r="N828" s="166"/>
    </row>
    <row r="829" spans="2:14" ht="15.6" customHeight="1">
      <c r="B829" s="164" t="s">
        <v>1110</v>
      </c>
      <c r="C829" s="285"/>
      <c r="D829" s="287"/>
      <c r="E829" s="185"/>
      <c r="F829" s="288"/>
      <c r="G829" s="154"/>
      <c r="H829" s="187"/>
      <c r="I829" s="188"/>
      <c r="J829" s="208"/>
      <c r="L829" s="168">
        <v>1</v>
      </c>
      <c r="M829" s="190"/>
    </row>
    <row r="830" spans="2:14" ht="15.6" customHeight="1">
      <c r="B830" s="272"/>
      <c r="C830" s="289"/>
      <c r="D830" s="281"/>
      <c r="E830" s="160"/>
      <c r="F830" s="290"/>
      <c r="G830" s="191"/>
      <c r="H830" s="193"/>
      <c r="I830" s="198"/>
      <c r="J830" s="209"/>
      <c r="L830" s="168">
        <v>2</v>
      </c>
      <c r="M830" s="190"/>
    </row>
    <row r="831" spans="2:14" ht="15.6" customHeight="1">
      <c r="B831" s="164" t="s">
        <v>1123</v>
      </c>
      <c r="C831" s="164"/>
      <c r="D831" s="154"/>
      <c r="E831" s="155"/>
      <c r="F831" s="156"/>
      <c r="G831" s="186"/>
      <c r="H831" s="187"/>
      <c r="I831" s="196"/>
      <c r="J831" s="208"/>
      <c r="L831" s="168">
        <v>3</v>
      </c>
      <c r="M831" s="190"/>
    </row>
    <row r="832" spans="2:14" ht="15.6" customHeight="1">
      <c r="B832" s="272" t="s">
        <v>167</v>
      </c>
      <c r="C832" s="162"/>
      <c r="D832" s="159"/>
      <c r="E832" s="160"/>
      <c r="F832" s="161"/>
      <c r="G832" s="192"/>
      <c r="H832" s="193"/>
      <c r="I832" s="198"/>
      <c r="J832" s="209"/>
      <c r="L832" s="168">
        <v>4</v>
      </c>
      <c r="M832" s="190"/>
    </row>
    <row r="833" spans="2:14" ht="15.6" customHeight="1">
      <c r="B833" s="164"/>
      <c r="C833" s="164" t="s">
        <v>1111</v>
      </c>
      <c r="D833" s="154" t="s">
        <v>1112</v>
      </c>
      <c r="E833" s="155"/>
      <c r="F833" s="156"/>
      <c r="G833" s="186"/>
      <c r="H833" s="187"/>
      <c r="I833" s="196"/>
      <c r="J833" s="208"/>
      <c r="L833" s="168">
        <v>5</v>
      </c>
      <c r="M833" s="190"/>
    </row>
    <row r="834" spans="2:14" ht="15.6" customHeight="1">
      <c r="B834" s="162"/>
      <c r="C834" s="162"/>
      <c r="D834" s="159" t="s">
        <v>1113</v>
      </c>
      <c r="E834" s="160">
        <v>33</v>
      </c>
      <c r="F834" s="161" t="s">
        <v>1114</v>
      </c>
      <c r="G834" s="192"/>
      <c r="H834" s="193"/>
      <c r="I834" s="198"/>
      <c r="J834" s="209"/>
      <c r="L834" s="168">
        <v>6</v>
      </c>
      <c r="M834" s="190"/>
    </row>
    <row r="835" spans="2:14" ht="15.6" customHeight="1">
      <c r="B835" s="164"/>
      <c r="C835" s="164"/>
      <c r="D835" s="154" t="s">
        <v>1116</v>
      </c>
      <c r="E835" s="155"/>
      <c r="F835" s="156"/>
      <c r="G835" s="186"/>
      <c r="H835" s="187"/>
      <c r="I835" s="196"/>
      <c r="J835" s="208"/>
      <c r="L835" s="168">
        <v>7</v>
      </c>
      <c r="M835" s="190"/>
    </row>
    <row r="836" spans="2:14" s="171" customFormat="1" ht="15.6" customHeight="1">
      <c r="B836" s="162"/>
      <c r="C836" s="162"/>
      <c r="D836" s="159"/>
      <c r="E836" s="160">
        <v>178</v>
      </c>
      <c r="F836" s="161" t="s">
        <v>24</v>
      </c>
      <c r="G836" s="192"/>
      <c r="H836" s="193"/>
      <c r="I836" s="198"/>
      <c r="J836" s="209"/>
      <c r="K836" s="166"/>
      <c r="L836" s="168">
        <v>8</v>
      </c>
      <c r="M836" s="190"/>
      <c r="N836" s="166"/>
    </row>
    <row r="837" spans="2:14" ht="15.6" customHeight="1">
      <c r="B837" s="164"/>
      <c r="C837" s="164"/>
      <c r="D837" s="154" t="s">
        <v>1115</v>
      </c>
      <c r="E837" s="155"/>
      <c r="F837" s="156"/>
      <c r="G837" s="186"/>
      <c r="H837" s="187"/>
      <c r="I837" s="196"/>
      <c r="J837" s="208"/>
      <c r="L837" s="168">
        <v>9</v>
      </c>
      <c r="M837" s="190"/>
    </row>
    <row r="838" spans="2:14" s="171" customFormat="1" ht="15.6" customHeight="1">
      <c r="B838" s="162"/>
      <c r="C838" s="162"/>
      <c r="D838" s="159" t="s">
        <v>1117</v>
      </c>
      <c r="E838" s="160">
        <v>25</v>
      </c>
      <c r="F838" s="161" t="s">
        <v>1114</v>
      </c>
      <c r="G838" s="192"/>
      <c r="H838" s="193"/>
      <c r="I838" s="198"/>
      <c r="J838" s="209"/>
      <c r="K838" s="166"/>
      <c r="L838" s="168">
        <v>10</v>
      </c>
      <c r="M838" s="190"/>
      <c r="N838" s="166"/>
    </row>
    <row r="839" spans="2:14" ht="15.6" customHeight="1">
      <c r="B839" s="164"/>
      <c r="C839" s="285" t="s">
        <v>1122</v>
      </c>
      <c r="D839" s="285" t="s">
        <v>1118</v>
      </c>
      <c r="E839" s="155"/>
      <c r="F839" s="156"/>
      <c r="G839" s="186"/>
      <c r="H839" s="187"/>
      <c r="I839" s="196"/>
      <c r="J839" s="208"/>
      <c r="L839" s="168">
        <v>11</v>
      </c>
      <c r="M839" s="190"/>
    </row>
    <row r="840" spans="2:14" s="171" customFormat="1" ht="15.6" customHeight="1">
      <c r="B840" s="162"/>
      <c r="C840" s="163"/>
      <c r="D840" s="163" t="s">
        <v>1121</v>
      </c>
      <c r="E840" s="160">
        <v>20</v>
      </c>
      <c r="F840" s="191" t="s">
        <v>169</v>
      </c>
      <c r="G840" s="192"/>
      <c r="H840" s="193"/>
      <c r="I840" s="198"/>
      <c r="J840" s="209"/>
      <c r="K840" s="166"/>
      <c r="L840" s="168">
        <v>12</v>
      </c>
      <c r="M840" s="190"/>
      <c r="N840" s="166"/>
    </row>
    <row r="841" spans="2:14" s="171" customFormat="1" ht="15.6" customHeight="1">
      <c r="B841" s="164"/>
      <c r="C841" s="285"/>
      <c r="D841" s="154" t="s">
        <v>1119</v>
      </c>
      <c r="E841" s="155"/>
      <c r="F841" s="156"/>
      <c r="G841" s="186"/>
      <c r="H841" s="187"/>
      <c r="I841" s="196"/>
      <c r="J841" s="218"/>
      <c r="K841" s="166"/>
      <c r="L841" s="168">
        <v>13</v>
      </c>
      <c r="M841" s="190"/>
      <c r="N841" s="166"/>
    </row>
    <row r="842" spans="2:14" s="171" customFormat="1" ht="15.6" customHeight="1">
      <c r="B842" s="162"/>
      <c r="C842" s="163"/>
      <c r="D842" s="163" t="s">
        <v>1120</v>
      </c>
      <c r="E842" s="160">
        <v>24</v>
      </c>
      <c r="F842" s="191" t="s">
        <v>169</v>
      </c>
      <c r="G842" s="192"/>
      <c r="H842" s="193"/>
      <c r="I842" s="198"/>
      <c r="J842" s="218"/>
      <c r="K842" s="166"/>
      <c r="L842" s="168">
        <v>14</v>
      </c>
      <c r="M842" s="190"/>
      <c r="N842" s="166"/>
    </row>
    <row r="843" spans="2:14" s="171" customFormat="1" ht="15.6" customHeight="1">
      <c r="B843" s="285"/>
      <c r="C843" s="327" t="s">
        <v>1109</v>
      </c>
      <c r="D843" s="154"/>
      <c r="E843" s="155"/>
      <c r="F843" s="156"/>
      <c r="G843" s="186"/>
      <c r="H843" s="187"/>
      <c r="I843" s="206"/>
      <c r="J843" s="208"/>
      <c r="K843" s="166"/>
      <c r="L843" s="168">
        <v>15</v>
      </c>
      <c r="M843" s="190"/>
      <c r="N843" s="166"/>
    </row>
    <row r="844" spans="2:14" s="171" customFormat="1" ht="15.6" customHeight="1">
      <c r="B844" s="163"/>
      <c r="C844" s="163"/>
      <c r="D844" s="163"/>
      <c r="E844" s="160"/>
      <c r="F844" s="161"/>
      <c r="G844" s="192"/>
      <c r="H844" s="193"/>
      <c r="I844" s="198"/>
      <c r="J844" s="209"/>
      <c r="K844" s="166"/>
      <c r="L844" s="168">
        <v>16</v>
      </c>
      <c r="M844" s="190"/>
      <c r="N844" s="166"/>
    </row>
    <row r="845" spans="2:14" s="171" customFormat="1" ht="15.6" customHeight="1">
      <c r="B845" s="285"/>
      <c r="C845" s="210"/>
      <c r="D845" s="154"/>
      <c r="E845" s="155"/>
      <c r="F845" s="156"/>
      <c r="G845" s="286"/>
      <c r="H845" s="203"/>
      <c r="I845" s="239"/>
      <c r="J845" s="218"/>
      <c r="K845" s="166"/>
      <c r="L845" s="168">
        <v>17</v>
      </c>
      <c r="M845" s="190"/>
      <c r="N845" s="166"/>
    </row>
    <row r="846" spans="2:14" s="171" customFormat="1" ht="15.6" customHeight="1">
      <c r="B846" s="272"/>
      <c r="C846" s="162"/>
      <c r="D846" s="159"/>
      <c r="E846" s="160"/>
      <c r="F846" s="161"/>
      <c r="G846" s="286"/>
      <c r="H846" s="193"/>
      <c r="I846" s="198"/>
      <c r="J846" s="209"/>
      <c r="K846" s="166"/>
      <c r="L846" s="168">
        <v>18</v>
      </c>
      <c r="M846" s="190"/>
      <c r="N846" s="166"/>
    </row>
    <row r="847" spans="2:14" ht="15.6" customHeight="1">
      <c r="B847" s="285" t="s">
        <v>1124</v>
      </c>
      <c r="C847" s="154"/>
      <c r="D847" s="154"/>
      <c r="E847" s="155"/>
      <c r="F847" s="156"/>
      <c r="G847" s="186"/>
      <c r="H847" s="203"/>
      <c r="I847" s="206"/>
      <c r="J847" s="218"/>
      <c r="L847" s="168">
        <v>19</v>
      </c>
      <c r="M847" s="190"/>
    </row>
    <row r="848" spans="2:14" ht="15.6" customHeight="1">
      <c r="B848" s="272" t="s">
        <v>167</v>
      </c>
      <c r="C848" s="163"/>
      <c r="D848" s="163"/>
      <c r="E848" s="160"/>
      <c r="F848" s="161"/>
      <c r="G848" s="192"/>
      <c r="H848" s="193"/>
      <c r="I848" s="198"/>
      <c r="J848" s="213"/>
      <c r="L848" s="168">
        <v>20</v>
      </c>
      <c r="M848" s="190"/>
    </row>
    <row r="849" spans="2:14" ht="15.6" customHeight="1">
      <c r="B849" s="154"/>
      <c r="C849" s="154" t="s">
        <v>1125</v>
      </c>
      <c r="D849" s="154" t="s">
        <v>1127</v>
      </c>
      <c r="E849" s="155"/>
      <c r="F849" s="156"/>
      <c r="G849" s="186"/>
      <c r="H849" s="187"/>
      <c r="I849" s="188"/>
      <c r="J849" s="208"/>
      <c r="L849" s="168">
        <v>21</v>
      </c>
      <c r="M849" s="190"/>
    </row>
    <row r="850" spans="2:14" s="171" customFormat="1" ht="15.6" customHeight="1">
      <c r="B850" s="159"/>
      <c r="C850" s="163"/>
      <c r="D850" s="159" t="s">
        <v>1126</v>
      </c>
      <c r="E850" s="160">
        <v>2</v>
      </c>
      <c r="F850" s="161" t="s">
        <v>1134</v>
      </c>
      <c r="G850" s="192"/>
      <c r="H850" s="193"/>
      <c r="I850" s="198"/>
      <c r="J850" s="209"/>
      <c r="K850" s="166"/>
      <c r="L850" s="168">
        <v>22</v>
      </c>
      <c r="M850" s="190"/>
      <c r="N850" s="166"/>
    </row>
    <row r="851" spans="2:14" s="171" customFormat="1" ht="15.6" customHeight="1">
      <c r="B851" s="164"/>
      <c r="C851" s="154" t="s">
        <v>1128</v>
      </c>
      <c r="D851" s="154" t="s">
        <v>1129</v>
      </c>
      <c r="E851" s="155"/>
      <c r="F851" s="156"/>
      <c r="G851" s="186"/>
      <c r="H851" s="187"/>
      <c r="I851" s="206"/>
      <c r="J851" s="218"/>
      <c r="K851" s="166"/>
      <c r="L851" s="168">
        <v>23</v>
      </c>
      <c r="M851" s="190"/>
      <c r="N851" s="166"/>
    </row>
    <row r="852" spans="2:14" s="171" customFormat="1" ht="15.6" customHeight="1">
      <c r="B852" s="162"/>
      <c r="C852" s="162"/>
      <c r="D852" s="159" t="s">
        <v>1130</v>
      </c>
      <c r="E852" s="160">
        <v>2</v>
      </c>
      <c r="F852" s="161" t="s">
        <v>1134</v>
      </c>
      <c r="G852" s="192"/>
      <c r="H852" s="193"/>
      <c r="I852" s="206"/>
      <c r="J852" s="218"/>
      <c r="K852" s="166"/>
      <c r="L852" s="168">
        <v>24</v>
      </c>
      <c r="M852" s="190"/>
      <c r="N852" s="166"/>
    </row>
    <row r="853" spans="2:14" s="171" customFormat="1" ht="15.6" customHeight="1">
      <c r="B853" s="152"/>
      <c r="C853" s="164" t="s">
        <v>1131</v>
      </c>
      <c r="D853" s="154" t="s">
        <v>1132</v>
      </c>
      <c r="E853" s="185"/>
      <c r="F853" s="156"/>
      <c r="G853" s="186"/>
      <c r="H853" s="187"/>
      <c r="I853" s="188"/>
      <c r="J853" s="208"/>
      <c r="K853" s="166"/>
      <c r="L853" s="168">
        <v>25</v>
      </c>
      <c r="M853" s="190"/>
      <c r="N853" s="166"/>
    </row>
    <row r="854" spans="2:14" s="171" customFormat="1" ht="15.6" customHeight="1">
      <c r="B854" s="157"/>
      <c r="C854" s="162"/>
      <c r="D854" s="159" t="s">
        <v>1133</v>
      </c>
      <c r="E854" s="160">
        <v>2</v>
      </c>
      <c r="F854" s="161" t="s">
        <v>1134</v>
      </c>
      <c r="G854" s="192"/>
      <c r="H854" s="193"/>
      <c r="I854" s="198"/>
      <c r="J854" s="209"/>
      <c r="K854" s="166"/>
      <c r="L854" s="168">
        <v>26</v>
      </c>
      <c r="M854" s="190"/>
      <c r="N854" s="166"/>
    </row>
    <row r="855" spans="2:14" s="171" customFormat="1" ht="15.6" customHeight="1">
      <c r="B855" s="200"/>
      <c r="C855" s="154" t="s">
        <v>1135</v>
      </c>
      <c r="D855" s="291" t="s">
        <v>1136</v>
      </c>
      <c r="E855" s="280"/>
      <c r="F855" s="156"/>
      <c r="G855" s="217"/>
      <c r="H855" s="203"/>
      <c r="I855" s="206"/>
      <c r="J855" s="218"/>
      <c r="K855" s="166"/>
      <c r="L855" s="168">
        <v>27</v>
      </c>
      <c r="M855" s="190"/>
      <c r="N855" s="166"/>
    </row>
    <row r="856" spans="2:14" s="171" customFormat="1" ht="15.6" customHeight="1">
      <c r="B856" s="200"/>
      <c r="C856" s="162"/>
      <c r="D856" s="292" t="s">
        <v>1133</v>
      </c>
      <c r="E856" s="277">
        <v>495</v>
      </c>
      <c r="F856" s="191" t="s">
        <v>169</v>
      </c>
      <c r="G856" s="217"/>
      <c r="H856" s="203"/>
      <c r="I856" s="206"/>
      <c r="J856" s="218"/>
      <c r="K856" s="166"/>
      <c r="L856" s="168">
        <v>28</v>
      </c>
      <c r="M856" s="190"/>
      <c r="N856" s="166"/>
    </row>
    <row r="857" spans="2:14" ht="15.6" customHeight="1">
      <c r="B857" s="210"/>
      <c r="C857" s="154" t="s">
        <v>1137</v>
      </c>
      <c r="D857" s="279" t="s">
        <v>1138</v>
      </c>
      <c r="E857" s="280"/>
      <c r="F857" s="156"/>
      <c r="G857" s="187"/>
      <c r="H857" s="187"/>
      <c r="I857" s="188"/>
      <c r="J857" s="208"/>
      <c r="L857" s="168">
        <v>29</v>
      </c>
      <c r="M857" s="190"/>
      <c r="N857" s="168"/>
    </row>
    <row r="858" spans="2:14" ht="15.6" customHeight="1">
      <c r="B858" s="162"/>
      <c r="C858" s="272"/>
      <c r="D858" s="304"/>
      <c r="E858" s="277">
        <v>459</v>
      </c>
      <c r="F858" s="191" t="s">
        <v>169</v>
      </c>
      <c r="G858" s="270"/>
      <c r="H858" s="193"/>
      <c r="I858" s="198"/>
      <c r="J858" s="213"/>
      <c r="L858" s="168">
        <v>30</v>
      </c>
      <c r="M858" s="190"/>
    </row>
    <row r="859" spans="2:14" ht="21" customHeight="1">
      <c r="B859" s="166" t="s">
        <v>4</v>
      </c>
      <c r="G859" s="168"/>
    </row>
    <row r="860" spans="2:14" ht="25.5" customHeight="1">
      <c r="B860" s="172" t="s">
        <v>5</v>
      </c>
      <c r="C860" s="173" t="s">
        <v>393</v>
      </c>
      <c r="D860" s="173"/>
      <c r="E860" s="174"/>
      <c r="F860" s="175"/>
      <c r="G860" s="173"/>
      <c r="H860" s="176"/>
      <c r="I860" s="177"/>
      <c r="J860" s="178"/>
    </row>
    <row r="861" spans="2:14" s="168" customFormat="1" ht="24" customHeight="1">
      <c r="B861" s="179" t="s">
        <v>13</v>
      </c>
      <c r="C861" s="448" t="s">
        <v>33</v>
      </c>
      <c r="D861" s="449"/>
      <c r="E861" s="181" t="s">
        <v>16</v>
      </c>
      <c r="F861" s="182" t="s">
        <v>17</v>
      </c>
      <c r="G861" s="182" t="s">
        <v>8</v>
      </c>
      <c r="H861" s="183" t="s">
        <v>18</v>
      </c>
      <c r="I861" s="448" t="s">
        <v>19</v>
      </c>
      <c r="J861" s="449"/>
      <c r="L861" s="170"/>
      <c r="M861" s="170"/>
      <c r="N861" s="166"/>
    </row>
    <row r="862" spans="2:14" ht="15.6" customHeight="1">
      <c r="B862" s="164"/>
      <c r="C862" s="285" t="s">
        <v>1140</v>
      </c>
      <c r="D862" s="287" t="s">
        <v>1139</v>
      </c>
      <c r="E862" s="185"/>
      <c r="F862" s="156"/>
      <c r="G862" s="154"/>
      <c r="H862" s="187"/>
      <c r="I862" s="188"/>
      <c r="J862" s="208"/>
      <c r="L862" s="168">
        <v>1</v>
      </c>
      <c r="M862" s="190"/>
    </row>
    <row r="863" spans="2:14" ht="15.6" customHeight="1">
      <c r="B863" s="272"/>
      <c r="C863" s="289"/>
      <c r="D863" s="281"/>
      <c r="E863" s="160">
        <v>34</v>
      </c>
      <c r="F863" s="191" t="s">
        <v>169</v>
      </c>
      <c r="G863" s="191"/>
      <c r="H863" s="193"/>
      <c r="I863" s="198"/>
      <c r="J863" s="209"/>
      <c r="L863" s="168">
        <v>2</v>
      </c>
      <c r="M863" s="190"/>
    </row>
    <row r="864" spans="2:14" ht="15.6" customHeight="1">
      <c r="B864" s="164"/>
      <c r="C864" s="154" t="s">
        <v>1141</v>
      </c>
      <c r="D864" s="154"/>
      <c r="E864" s="155"/>
      <c r="F864" s="156"/>
      <c r="G864" s="186"/>
      <c r="H864" s="187"/>
      <c r="I864" s="196"/>
      <c r="J864" s="208"/>
      <c r="L864" s="168">
        <v>3</v>
      </c>
      <c r="M864" s="190"/>
    </row>
    <row r="865" spans="2:14" ht="15.6" customHeight="1">
      <c r="B865" s="272"/>
      <c r="C865" s="163"/>
      <c r="D865" s="163"/>
      <c r="E865" s="160">
        <v>4</v>
      </c>
      <c r="F865" s="161" t="s">
        <v>1142</v>
      </c>
      <c r="G865" s="192"/>
      <c r="H865" s="193"/>
      <c r="I865" s="198"/>
      <c r="J865" s="209"/>
      <c r="L865" s="168">
        <v>4</v>
      </c>
      <c r="M865" s="190"/>
    </row>
    <row r="866" spans="2:14" ht="15.6" customHeight="1">
      <c r="B866" s="164"/>
      <c r="C866" s="164" t="s">
        <v>1143</v>
      </c>
      <c r="D866" s="154"/>
      <c r="E866" s="155"/>
      <c r="F866" s="156"/>
      <c r="G866" s="186"/>
      <c r="H866" s="187"/>
      <c r="I866" s="196"/>
      <c r="J866" s="208"/>
      <c r="L866" s="168">
        <v>5</v>
      </c>
      <c r="M866" s="190"/>
    </row>
    <row r="867" spans="2:14" ht="15.6" customHeight="1">
      <c r="B867" s="162"/>
      <c r="C867" s="162"/>
      <c r="D867" s="159" t="s">
        <v>1144</v>
      </c>
      <c r="E867" s="160">
        <v>1</v>
      </c>
      <c r="F867" s="161" t="s">
        <v>1101</v>
      </c>
      <c r="G867" s="192"/>
      <c r="H867" s="193"/>
      <c r="I867" s="198"/>
      <c r="J867" s="209"/>
      <c r="L867" s="168">
        <v>6</v>
      </c>
      <c r="M867" s="190"/>
    </row>
    <row r="868" spans="2:14" ht="15.6" customHeight="1">
      <c r="B868" s="164"/>
      <c r="C868" s="327" t="s">
        <v>1109</v>
      </c>
      <c r="D868" s="154"/>
      <c r="E868" s="155"/>
      <c r="F868" s="156"/>
      <c r="G868" s="186"/>
      <c r="H868" s="187"/>
      <c r="I868" s="196"/>
      <c r="J868" s="208"/>
      <c r="L868" s="168">
        <v>7</v>
      </c>
      <c r="M868" s="190"/>
    </row>
    <row r="869" spans="2:14" s="171" customFormat="1" ht="15.6" customHeight="1">
      <c r="B869" s="162"/>
      <c r="C869" s="163"/>
      <c r="D869" s="159"/>
      <c r="E869" s="160"/>
      <c r="F869" s="161"/>
      <c r="G869" s="192"/>
      <c r="H869" s="193"/>
      <c r="I869" s="198"/>
      <c r="J869" s="209"/>
      <c r="K869" s="166"/>
      <c r="L869" s="168">
        <v>8</v>
      </c>
      <c r="M869" s="190"/>
      <c r="N869" s="166"/>
    </row>
    <row r="870" spans="2:14" s="171" customFormat="1" ht="15.6" customHeight="1">
      <c r="B870" s="200"/>
      <c r="C870" s="328"/>
      <c r="D870" s="329"/>
      <c r="E870" s="201"/>
      <c r="F870" s="330"/>
      <c r="G870" s="286"/>
      <c r="H870" s="203"/>
      <c r="I870" s="239"/>
      <c r="J870" s="218"/>
      <c r="K870" s="166"/>
      <c r="L870" s="168">
        <v>9</v>
      </c>
      <c r="M870" s="190"/>
      <c r="N870" s="166"/>
    </row>
    <row r="871" spans="2:14" s="171" customFormat="1" ht="15.6" customHeight="1">
      <c r="B871" s="200"/>
      <c r="C871" s="328"/>
      <c r="D871" s="329"/>
      <c r="E871" s="201"/>
      <c r="F871" s="330"/>
      <c r="G871" s="286"/>
      <c r="H871" s="203"/>
      <c r="I871" s="239"/>
      <c r="J871" s="218"/>
      <c r="K871" s="166"/>
      <c r="L871" s="168">
        <v>10</v>
      </c>
      <c r="M871" s="190"/>
      <c r="N871" s="166"/>
    </row>
    <row r="872" spans="2:14" ht="15.6" customHeight="1">
      <c r="B872" s="164"/>
      <c r="C872" s="164"/>
      <c r="D872" s="154"/>
      <c r="E872" s="185"/>
      <c r="F872" s="156"/>
      <c r="G872" s="186"/>
      <c r="H872" s="187"/>
      <c r="I872" s="196"/>
      <c r="J872" s="208"/>
      <c r="L872" s="168">
        <v>11</v>
      </c>
      <c r="M872" s="190"/>
    </row>
    <row r="873" spans="2:14" s="171" customFormat="1" ht="15.6" customHeight="1">
      <c r="B873" s="162"/>
      <c r="C873" s="162"/>
      <c r="D873" s="159"/>
      <c r="E873" s="160"/>
      <c r="F873" s="161"/>
      <c r="G873" s="192"/>
      <c r="H873" s="193"/>
      <c r="I873" s="198"/>
      <c r="J873" s="209"/>
      <c r="K873" s="166"/>
      <c r="L873" s="168">
        <v>12</v>
      </c>
      <c r="M873" s="190"/>
      <c r="N873" s="166"/>
    </row>
    <row r="874" spans="2:14" ht="15.6" customHeight="1">
      <c r="B874" s="164"/>
      <c r="C874" s="285"/>
      <c r="D874" s="154"/>
      <c r="E874" s="155"/>
      <c r="F874" s="156"/>
      <c r="G874" s="186"/>
      <c r="H874" s="187"/>
      <c r="I874" s="196"/>
      <c r="J874" s="208"/>
      <c r="L874" s="168">
        <v>13</v>
      </c>
      <c r="M874" s="190"/>
    </row>
    <row r="875" spans="2:14" s="171" customFormat="1" ht="15.6" customHeight="1">
      <c r="B875" s="162"/>
      <c r="C875" s="163"/>
      <c r="D875" s="163"/>
      <c r="E875" s="160"/>
      <c r="F875" s="161"/>
      <c r="G875" s="192"/>
      <c r="H875" s="193"/>
      <c r="I875" s="198"/>
      <c r="J875" s="209"/>
      <c r="K875" s="166"/>
      <c r="L875" s="168">
        <v>14</v>
      </c>
      <c r="M875" s="190"/>
      <c r="N875" s="166"/>
    </row>
    <row r="876" spans="2:14" s="171" customFormat="1" ht="15.6" customHeight="1">
      <c r="B876" s="164"/>
      <c r="C876" s="327"/>
      <c r="D876" s="154"/>
      <c r="E876" s="155"/>
      <c r="F876" s="156"/>
      <c r="G876" s="186"/>
      <c r="H876" s="187"/>
      <c r="I876" s="196"/>
      <c r="J876" s="218"/>
      <c r="K876" s="166"/>
      <c r="L876" s="168">
        <v>15</v>
      </c>
      <c r="M876" s="190"/>
      <c r="N876" s="166"/>
    </row>
    <row r="877" spans="2:14" s="171" customFormat="1" ht="15.6" customHeight="1">
      <c r="B877" s="162"/>
      <c r="C877" s="163"/>
      <c r="D877" s="163"/>
      <c r="E877" s="160"/>
      <c r="F877" s="161"/>
      <c r="G877" s="192"/>
      <c r="H877" s="193"/>
      <c r="I877" s="198"/>
      <c r="J877" s="218"/>
      <c r="K877" s="166"/>
      <c r="L877" s="168">
        <v>16</v>
      </c>
      <c r="M877" s="190"/>
      <c r="N877" s="166"/>
    </row>
    <row r="878" spans="2:14" s="171" customFormat="1" ht="15.6" customHeight="1">
      <c r="B878" s="285"/>
      <c r="C878" s="154"/>
      <c r="D878" s="154"/>
      <c r="E878" s="155"/>
      <c r="F878" s="156"/>
      <c r="G878" s="186"/>
      <c r="H878" s="187"/>
      <c r="I878" s="206"/>
      <c r="J878" s="208"/>
      <c r="K878" s="166"/>
      <c r="L878" s="168">
        <v>17</v>
      </c>
      <c r="M878" s="190"/>
      <c r="N878" s="166"/>
    </row>
    <row r="879" spans="2:14" s="171" customFormat="1" ht="15.6" customHeight="1">
      <c r="B879" s="163"/>
      <c r="C879" s="159"/>
      <c r="D879" s="163"/>
      <c r="E879" s="160"/>
      <c r="F879" s="161"/>
      <c r="G879" s="192"/>
      <c r="H879" s="193"/>
      <c r="I879" s="198"/>
      <c r="J879" s="209"/>
      <c r="K879" s="166"/>
      <c r="L879" s="168">
        <v>18</v>
      </c>
      <c r="M879" s="190"/>
      <c r="N879" s="166"/>
    </row>
    <row r="880" spans="2:14" s="171" customFormat="1" ht="15.6" customHeight="1">
      <c r="B880" s="154"/>
      <c r="C880" s="210"/>
      <c r="D880" s="154"/>
      <c r="E880" s="155"/>
      <c r="F880" s="156"/>
      <c r="G880" s="286"/>
      <c r="H880" s="203"/>
      <c r="I880" s="239"/>
      <c r="J880" s="218"/>
      <c r="K880" s="166"/>
      <c r="L880" s="168">
        <v>19</v>
      </c>
      <c r="M880" s="190"/>
      <c r="N880" s="166"/>
    </row>
    <row r="881" spans="2:14" s="171" customFormat="1" ht="15.6" customHeight="1">
      <c r="B881" s="159"/>
      <c r="C881" s="162"/>
      <c r="D881" s="159"/>
      <c r="E881" s="160"/>
      <c r="F881" s="161"/>
      <c r="G881" s="286"/>
      <c r="H881" s="193"/>
      <c r="I881" s="198"/>
      <c r="J881" s="209"/>
      <c r="K881" s="166"/>
      <c r="L881" s="168">
        <v>20</v>
      </c>
      <c r="M881" s="190"/>
      <c r="N881" s="166"/>
    </row>
    <row r="882" spans="2:14" ht="15.6" customHeight="1">
      <c r="B882" s="285"/>
      <c r="C882" s="154"/>
      <c r="D882" s="154"/>
      <c r="E882" s="155"/>
      <c r="F882" s="156"/>
      <c r="G882" s="186"/>
      <c r="H882" s="203"/>
      <c r="I882" s="206"/>
      <c r="J882" s="218"/>
      <c r="L882" s="168">
        <v>21</v>
      </c>
      <c r="M882" s="190"/>
    </row>
    <row r="883" spans="2:14" ht="15.6" customHeight="1">
      <c r="B883" s="272"/>
      <c r="C883" s="163"/>
      <c r="D883" s="163"/>
      <c r="E883" s="160"/>
      <c r="F883" s="161"/>
      <c r="G883" s="192"/>
      <c r="H883" s="193"/>
      <c r="I883" s="198"/>
      <c r="J883" s="213"/>
      <c r="L883" s="168">
        <v>22</v>
      </c>
      <c r="M883" s="190"/>
    </row>
    <row r="884" spans="2:14" ht="15.6" customHeight="1">
      <c r="B884" s="154"/>
      <c r="C884" s="154"/>
      <c r="D884" s="154"/>
      <c r="E884" s="155"/>
      <c r="F884" s="156"/>
      <c r="G884" s="186"/>
      <c r="H884" s="187"/>
      <c r="I884" s="188"/>
      <c r="J884" s="208"/>
      <c r="L884" s="168">
        <v>23</v>
      </c>
      <c r="M884" s="190"/>
    </row>
    <row r="885" spans="2:14" s="171" customFormat="1" ht="15.6" customHeight="1">
      <c r="B885" s="159"/>
      <c r="C885" s="163"/>
      <c r="D885" s="159"/>
      <c r="E885" s="160"/>
      <c r="F885" s="161"/>
      <c r="G885" s="192"/>
      <c r="H885" s="193"/>
      <c r="I885" s="198"/>
      <c r="J885" s="209"/>
      <c r="K885" s="166"/>
      <c r="L885" s="168">
        <v>24</v>
      </c>
      <c r="M885" s="190"/>
      <c r="N885" s="166"/>
    </row>
    <row r="886" spans="2:14" s="171" customFormat="1" ht="15.6" customHeight="1">
      <c r="B886" s="164"/>
      <c r="C886" s="154"/>
      <c r="D886" s="154"/>
      <c r="E886" s="155"/>
      <c r="F886" s="156"/>
      <c r="G886" s="186"/>
      <c r="H886" s="187"/>
      <c r="I886" s="206"/>
      <c r="J886" s="218"/>
      <c r="K886" s="166"/>
      <c r="L886" s="168">
        <v>25</v>
      </c>
      <c r="M886" s="190"/>
      <c r="N886" s="166"/>
    </row>
    <row r="887" spans="2:14" s="171" customFormat="1" ht="15.6" customHeight="1">
      <c r="B887" s="162"/>
      <c r="C887" s="162"/>
      <c r="D887" s="159"/>
      <c r="E887" s="160"/>
      <c r="F887" s="161"/>
      <c r="G887" s="192"/>
      <c r="H887" s="193"/>
      <c r="I887" s="206"/>
      <c r="J887" s="218"/>
      <c r="K887" s="166"/>
      <c r="L887" s="168">
        <v>26</v>
      </c>
      <c r="M887" s="190"/>
      <c r="N887" s="166"/>
    </row>
    <row r="888" spans="2:14" s="171" customFormat="1" ht="15.6" customHeight="1">
      <c r="B888" s="152"/>
      <c r="C888" s="164"/>
      <c r="D888" s="154"/>
      <c r="E888" s="185"/>
      <c r="F888" s="156"/>
      <c r="G888" s="186"/>
      <c r="H888" s="187"/>
      <c r="I888" s="188"/>
      <c r="J888" s="208"/>
      <c r="K888" s="166"/>
      <c r="L888" s="168">
        <v>27</v>
      </c>
      <c r="M888" s="190"/>
      <c r="N888" s="166"/>
    </row>
    <row r="889" spans="2:14" s="171" customFormat="1" ht="15.6" customHeight="1">
      <c r="B889" s="157"/>
      <c r="C889" s="162"/>
      <c r="D889" s="159"/>
      <c r="E889" s="160"/>
      <c r="F889" s="161"/>
      <c r="G889" s="192"/>
      <c r="H889" s="193"/>
      <c r="I889" s="198"/>
      <c r="J889" s="209"/>
      <c r="K889" s="166"/>
      <c r="L889" s="168">
        <v>28</v>
      </c>
      <c r="M889" s="190"/>
      <c r="N889" s="166"/>
    </row>
    <row r="890" spans="2:14" s="171" customFormat="1" ht="15.6" customHeight="1">
      <c r="B890" s="210" t="s">
        <v>1145</v>
      </c>
      <c r="C890" s="164"/>
      <c r="D890" s="291"/>
      <c r="E890" s="280"/>
      <c r="F890" s="156"/>
      <c r="G890" s="156"/>
      <c r="H890" s="187"/>
      <c r="I890" s="188"/>
      <c r="J890" s="208"/>
      <c r="K890" s="166"/>
      <c r="L890" s="168">
        <v>29</v>
      </c>
      <c r="M890" s="190"/>
      <c r="N890" s="166"/>
    </row>
    <row r="891" spans="2:14" s="171" customFormat="1" ht="15.6" customHeight="1">
      <c r="B891" s="162"/>
      <c r="C891" s="162"/>
      <c r="D891" s="292"/>
      <c r="E891" s="277"/>
      <c r="F891" s="161"/>
      <c r="G891" s="191"/>
      <c r="H891" s="193"/>
      <c r="I891" s="198"/>
      <c r="J891" s="209"/>
      <c r="K891" s="166"/>
      <c r="L891" s="168">
        <v>30</v>
      </c>
      <c r="M891" s="190"/>
      <c r="N891" s="166"/>
    </row>
    <row r="892" spans="2:14" ht="21" customHeight="1">
      <c r="B892" s="166" t="s">
        <v>4</v>
      </c>
      <c r="G892" s="168"/>
      <c r="L892" s="168"/>
    </row>
    <row r="893" spans="2:14" ht="24.75" customHeight="1">
      <c r="B893" s="172" t="s">
        <v>5</v>
      </c>
      <c r="C893" s="173" t="s">
        <v>395</v>
      </c>
      <c r="D893" s="173"/>
      <c r="E893" s="174"/>
      <c r="F893" s="175"/>
      <c r="G893" s="173"/>
      <c r="H893" s="176"/>
      <c r="I893" s="177"/>
      <c r="J893" s="178"/>
      <c r="L893" s="168"/>
    </row>
    <row r="894" spans="2:14" s="168" customFormat="1" ht="24" customHeight="1">
      <c r="B894" s="179" t="s">
        <v>13</v>
      </c>
      <c r="C894" s="448" t="s">
        <v>33</v>
      </c>
      <c r="D894" s="449"/>
      <c r="E894" s="181" t="s">
        <v>16</v>
      </c>
      <c r="F894" s="182" t="s">
        <v>17</v>
      </c>
      <c r="G894" s="182" t="s">
        <v>8</v>
      </c>
      <c r="H894" s="183" t="s">
        <v>18</v>
      </c>
      <c r="I894" s="448" t="s">
        <v>19</v>
      </c>
      <c r="J894" s="449"/>
      <c r="M894" s="170"/>
      <c r="N894" s="166"/>
    </row>
    <row r="895" spans="2:14" s="171" customFormat="1" ht="16.149999999999999" customHeight="1">
      <c r="B895" s="164" t="s">
        <v>1148</v>
      </c>
      <c r="C895" s="164"/>
      <c r="D895" s="154"/>
      <c r="E895" s="155"/>
      <c r="F895" s="156"/>
      <c r="G895" s="154"/>
      <c r="H895" s="187"/>
      <c r="I895" s="232"/>
      <c r="J895" s="211"/>
      <c r="K895" s="166"/>
      <c r="L895" s="168">
        <v>1</v>
      </c>
      <c r="M895" s="190"/>
      <c r="N895" s="166"/>
    </row>
    <row r="896" spans="2:14" s="171" customFormat="1" ht="16.149999999999999" customHeight="1">
      <c r="B896" s="162"/>
      <c r="C896" s="162"/>
      <c r="D896" s="159"/>
      <c r="E896" s="160"/>
      <c r="F896" s="161"/>
      <c r="G896" s="191"/>
      <c r="H896" s="193"/>
      <c r="I896" s="198"/>
      <c r="J896" s="213"/>
      <c r="K896" s="166"/>
      <c r="L896" s="168">
        <v>2</v>
      </c>
      <c r="M896" s="190"/>
      <c r="N896" s="166"/>
    </row>
    <row r="897" spans="2:13" ht="16.149999999999999" customHeight="1">
      <c r="B897" s="164"/>
      <c r="C897" s="164" t="s">
        <v>1015</v>
      </c>
      <c r="D897" s="154"/>
      <c r="E897" s="155"/>
      <c r="F897" s="156"/>
      <c r="G897" s="186"/>
      <c r="H897" s="187"/>
      <c r="I897" s="196"/>
      <c r="J897" s="211"/>
      <c r="L897" s="168">
        <v>3</v>
      </c>
      <c r="M897" s="190"/>
    </row>
    <row r="898" spans="2:13" ht="16.149999999999999" customHeight="1">
      <c r="B898" s="162"/>
      <c r="C898" s="162" t="s">
        <v>1016</v>
      </c>
      <c r="D898" s="159" t="s">
        <v>1017</v>
      </c>
      <c r="E898" s="160">
        <v>32</v>
      </c>
      <c r="F898" s="161" t="s">
        <v>396</v>
      </c>
      <c r="G898" s="192"/>
      <c r="H898" s="193"/>
      <c r="I898" s="198"/>
      <c r="J898" s="213"/>
      <c r="L898" s="168">
        <v>4</v>
      </c>
      <c r="M898" s="190"/>
    </row>
    <row r="899" spans="2:13" ht="16.149999999999999" customHeight="1">
      <c r="B899" s="164"/>
      <c r="C899" s="164" t="s">
        <v>1015</v>
      </c>
      <c r="D899" s="154"/>
      <c r="E899" s="185"/>
      <c r="F899" s="156"/>
      <c r="G899" s="186"/>
      <c r="H899" s="187"/>
      <c r="I899" s="196"/>
      <c r="J899" s="211"/>
      <c r="L899" s="168">
        <v>5</v>
      </c>
      <c r="M899" s="190"/>
    </row>
    <row r="900" spans="2:13" ht="16.149999999999999" customHeight="1">
      <c r="B900" s="162"/>
      <c r="C900" s="162" t="s">
        <v>1018</v>
      </c>
      <c r="D900" s="159" t="s">
        <v>1017</v>
      </c>
      <c r="E900" s="160">
        <v>80</v>
      </c>
      <c r="F900" s="161" t="s">
        <v>396</v>
      </c>
      <c r="G900" s="192"/>
      <c r="H900" s="193"/>
      <c r="I900" s="198"/>
      <c r="J900" s="213"/>
      <c r="L900" s="168">
        <v>6</v>
      </c>
      <c r="M900" s="190"/>
    </row>
    <row r="901" spans="2:13" ht="16.149999999999999" customHeight="1">
      <c r="B901" s="164"/>
      <c r="C901" s="332" t="s">
        <v>1019</v>
      </c>
      <c r="D901" s="334" t="s">
        <v>409</v>
      </c>
      <c r="E901" s="185"/>
      <c r="F901" s="156"/>
      <c r="G901" s="186"/>
      <c r="H901" s="187"/>
      <c r="I901" s="196"/>
      <c r="J901" s="221"/>
      <c r="L901" s="168">
        <v>7</v>
      </c>
      <c r="M901" s="190"/>
    </row>
    <row r="902" spans="2:13" ht="16.149999999999999" customHeight="1">
      <c r="B902" s="162"/>
      <c r="C902" s="272"/>
      <c r="D902" s="159" t="s">
        <v>397</v>
      </c>
      <c r="E902" s="160">
        <v>595</v>
      </c>
      <c r="F902" s="161" t="s">
        <v>24</v>
      </c>
      <c r="G902" s="192"/>
      <c r="H902" s="193"/>
      <c r="I902" s="198"/>
      <c r="J902" s="221"/>
      <c r="L902" s="168">
        <v>8</v>
      </c>
      <c r="M902" s="190"/>
    </row>
    <row r="903" spans="2:13" ht="16.149999999999999" customHeight="1">
      <c r="B903" s="164"/>
      <c r="C903" s="332" t="s">
        <v>1020</v>
      </c>
      <c r="D903" s="154"/>
      <c r="E903" s="185"/>
      <c r="F903" s="156"/>
      <c r="G903" s="186"/>
      <c r="H903" s="187"/>
      <c r="I903" s="196"/>
      <c r="J903" s="211"/>
      <c r="L903" s="168">
        <v>9</v>
      </c>
      <c r="M903" s="190"/>
    </row>
    <row r="904" spans="2:13" ht="16.149999999999999" customHeight="1">
      <c r="B904" s="162"/>
      <c r="C904" s="272" t="s">
        <v>167</v>
      </c>
      <c r="D904" s="159"/>
      <c r="E904" s="160">
        <v>541</v>
      </c>
      <c r="F904" s="161" t="s">
        <v>24</v>
      </c>
      <c r="G904" s="192"/>
      <c r="H904" s="193"/>
      <c r="I904" s="198"/>
      <c r="J904" s="213"/>
      <c r="L904" s="168">
        <v>10</v>
      </c>
      <c r="M904" s="190"/>
    </row>
    <row r="905" spans="2:13" ht="16.149999999999999" customHeight="1">
      <c r="B905" s="164"/>
      <c r="C905" s="210"/>
      <c r="D905" s="154"/>
      <c r="E905" s="155"/>
      <c r="F905" s="156"/>
      <c r="G905" s="186"/>
      <c r="H905" s="187"/>
      <c r="I905" s="196"/>
      <c r="J905" s="211"/>
      <c r="L905" s="168">
        <v>11</v>
      </c>
      <c r="M905" s="190"/>
    </row>
    <row r="906" spans="2:13" ht="16.149999999999999" customHeight="1">
      <c r="B906" s="162"/>
      <c r="C906" s="162"/>
      <c r="D906" s="159"/>
      <c r="E906" s="160"/>
      <c r="F906" s="161"/>
      <c r="G906" s="192"/>
      <c r="H906" s="193"/>
      <c r="I906" s="198"/>
      <c r="J906" s="213"/>
      <c r="L906" s="168">
        <v>12</v>
      </c>
      <c r="M906" s="190"/>
    </row>
    <row r="907" spans="2:13" ht="16.149999999999999" customHeight="1">
      <c r="B907" s="332"/>
      <c r="C907" s="332"/>
      <c r="D907" s="154"/>
      <c r="E907" s="185"/>
      <c r="F907" s="156"/>
      <c r="G907" s="186"/>
      <c r="H907" s="187"/>
      <c r="I907" s="196"/>
      <c r="J907" s="221"/>
      <c r="L907" s="168">
        <v>13</v>
      </c>
      <c r="M907" s="190"/>
    </row>
    <row r="908" spans="2:13" ht="16.149999999999999" customHeight="1">
      <c r="B908" s="333"/>
      <c r="C908" s="272"/>
      <c r="D908" s="159"/>
      <c r="E908" s="160"/>
      <c r="F908" s="161"/>
      <c r="G908" s="192"/>
      <c r="H908" s="193"/>
      <c r="I908" s="198"/>
      <c r="J908" s="221"/>
      <c r="L908" s="168">
        <v>14</v>
      </c>
      <c r="M908" s="190"/>
    </row>
    <row r="909" spans="2:13" ht="16.149999999999999" customHeight="1">
      <c r="B909" s="164"/>
      <c r="C909" s="332"/>
      <c r="D909" s="154"/>
      <c r="E909" s="185"/>
      <c r="F909" s="156"/>
      <c r="G909" s="186"/>
      <c r="H909" s="187"/>
      <c r="I909" s="196"/>
      <c r="J909" s="211"/>
      <c r="L909" s="168">
        <v>15</v>
      </c>
      <c r="M909" s="190"/>
    </row>
    <row r="910" spans="2:13" ht="16.149999999999999" customHeight="1">
      <c r="B910" s="162"/>
      <c r="C910" s="272"/>
      <c r="D910" s="159"/>
      <c r="E910" s="160"/>
      <c r="F910" s="161"/>
      <c r="G910" s="192"/>
      <c r="H910" s="193"/>
      <c r="I910" s="198"/>
      <c r="J910" s="213"/>
      <c r="L910" s="168">
        <v>16</v>
      </c>
      <c r="M910" s="190"/>
    </row>
    <row r="911" spans="2:13" ht="16.149999999999999" customHeight="1">
      <c r="B911" s="264"/>
      <c r="C911" s="332"/>
      <c r="D911" s="154"/>
      <c r="E911" s="185"/>
      <c r="F911" s="156"/>
      <c r="G911" s="286"/>
      <c r="H911" s="203"/>
      <c r="I911" s="239"/>
      <c r="J911" s="221"/>
      <c r="L911" s="168">
        <v>17</v>
      </c>
      <c r="M911" s="190"/>
    </row>
    <row r="912" spans="2:13" ht="16.149999999999999" customHeight="1">
      <c r="B912" s="272"/>
      <c r="C912" s="272"/>
      <c r="D912" s="159"/>
      <c r="E912" s="160"/>
      <c r="F912" s="161"/>
      <c r="G912" s="286"/>
      <c r="H912" s="203"/>
      <c r="I912" s="239"/>
      <c r="J912" s="221"/>
      <c r="L912" s="168">
        <v>18</v>
      </c>
      <c r="M912" s="190"/>
    </row>
    <row r="913" spans="2:14" ht="16.149999999999999" customHeight="1">
      <c r="B913" s="164"/>
      <c r="C913" s="332"/>
      <c r="D913" s="334"/>
      <c r="E913" s="185"/>
      <c r="F913" s="156"/>
      <c r="G913" s="186"/>
      <c r="H913" s="187"/>
      <c r="I913" s="196"/>
      <c r="J913" s="211"/>
      <c r="L913" s="168">
        <v>19</v>
      </c>
      <c r="M913" s="190"/>
    </row>
    <row r="914" spans="2:14" ht="16.149999999999999" customHeight="1">
      <c r="B914" s="162"/>
      <c r="C914" s="272"/>
      <c r="D914" s="159"/>
      <c r="E914" s="160"/>
      <c r="F914" s="161"/>
      <c r="G914" s="192"/>
      <c r="H914" s="193"/>
      <c r="I914" s="198"/>
      <c r="J914" s="213"/>
      <c r="L914" s="168">
        <v>20</v>
      </c>
      <c r="M914" s="190"/>
    </row>
    <row r="915" spans="2:14" ht="16.149999999999999" customHeight="1">
      <c r="B915" s="264"/>
      <c r="C915" s="332"/>
      <c r="D915" s="154"/>
      <c r="E915" s="185"/>
      <c r="F915" s="156"/>
      <c r="G915" s="156"/>
      <c r="H915" s="187"/>
      <c r="I915" s="188"/>
      <c r="J915" s="211"/>
      <c r="L915" s="168">
        <v>21</v>
      </c>
      <c r="M915" s="190"/>
    </row>
    <row r="916" spans="2:14" ht="16.149999999999999" customHeight="1">
      <c r="B916" s="272"/>
      <c r="C916" s="272"/>
      <c r="D916" s="159"/>
      <c r="E916" s="160"/>
      <c r="F916" s="161"/>
      <c r="G916" s="191"/>
      <c r="H916" s="193"/>
      <c r="I916" s="198"/>
      <c r="J916" s="213"/>
      <c r="L916" s="168">
        <v>22</v>
      </c>
      <c r="M916" s="190"/>
    </row>
    <row r="917" spans="2:14" s="171" customFormat="1" ht="16.149999999999999" customHeight="1">
      <c r="B917" s="333"/>
      <c r="C917" s="210"/>
      <c r="D917" s="154"/>
      <c r="E917" s="155"/>
      <c r="F917" s="156"/>
      <c r="G917" s="217"/>
      <c r="H917" s="203"/>
      <c r="I917" s="328"/>
      <c r="J917" s="221"/>
      <c r="K917" s="166"/>
      <c r="L917" s="168">
        <v>23</v>
      </c>
      <c r="M917" s="190"/>
      <c r="N917" s="166"/>
    </row>
    <row r="918" spans="2:14" s="171" customFormat="1" ht="16.149999999999999" customHeight="1">
      <c r="B918" s="333"/>
      <c r="C918" s="162"/>
      <c r="D918" s="159"/>
      <c r="E918" s="160"/>
      <c r="F918" s="161"/>
      <c r="G918" s="217"/>
      <c r="H918" s="203"/>
      <c r="I918" s="328"/>
      <c r="J918" s="221"/>
      <c r="K918" s="166"/>
      <c r="L918" s="168">
        <v>24</v>
      </c>
      <c r="M918" s="190"/>
      <c r="N918" s="166"/>
    </row>
    <row r="919" spans="2:14" s="171" customFormat="1" ht="16.149999999999999" customHeight="1">
      <c r="B919" s="164"/>
      <c r="C919" s="332"/>
      <c r="D919" s="154"/>
      <c r="E919" s="185"/>
      <c r="F919" s="156"/>
      <c r="G919" s="154"/>
      <c r="H919" s="187"/>
      <c r="I919" s="335"/>
      <c r="J919" s="211"/>
      <c r="K919" s="166"/>
      <c r="L919" s="168">
        <v>25</v>
      </c>
      <c r="M919" s="190"/>
      <c r="N919" s="166"/>
    </row>
    <row r="920" spans="2:14" s="171" customFormat="1" ht="16.149999999999999" customHeight="1">
      <c r="B920" s="333"/>
      <c r="C920" s="162"/>
      <c r="D920" s="159"/>
      <c r="E920" s="160"/>
      <c r="F920" s="161"/>
      <c r="G920" s="191"/>
      <c r="H920" s="193"/>
      <c r="I920" s="223"/>
      <c r="J920" s="213"/>
      <c r="K920" s="166"/>
      <c r="L920" s="168">
        <v>26</v>
      </c>
      <c r="M920" s="190"/>
      <c r="N920" s="166"/>
    </row>
    <row r="921" spans="2:14" s="171" customFormat="1" ht="16.5" customHeight="1">
      <c r="B921" s="164"/>
      <c r="C921" s="164"/>
      <c r="D921" s="154"/>
      <c r="E921" s="185"/>
      <c r="F921" s="156"/>
      <c r="G921" s="154"/>
      <c r="H921" s="187"/>
      <c r="I921" s="188"/>
      <c r="J921" s="221"/>
      <c r="K921" s="166"/>
      <c r="L921" s="168">
        <v>27</v>
      </c>
      <c r="M921" s="190"/>
      <c r="N921" s="166"/>
    </row>
    <row r="922" spans="2:14" s="171" customFormat="1" ht="16.149999999999999" customHeight="1">
      <c r="B922" s="333"/>
      <c r="C922" s="162"/>
      <c r="D922" s="159"/>
      <c r="E922" s="160"/>
      <c r="F922" s="161"/>
      <c r="G922" s="191"/>
      <c r="H922" s="193"/>
      <c r="I922" s="198"/>
      <c r="J922" s="213"/>
      <c r="K922" s="166"/>
      <c r="L922" s="168">
        <v>28</v>
      </c>
      <c r="M922" s="190"/>
      <c r="N922" s="166"/>
    </row>
    <row r="923" spans="2:14" s="171" customFormat="1" ht="16.149999999999999" customHeight="1">
      <c r="B923" s="210" t="s">
        <v>28</v>
      </c>
      <c r="C923" s="164"/>
      <c r="D923" s="154"/>
      <c r="E923" s="185"/>
      <c r="F923" s="156"/>
      <c r="G923" s="154"/>
      <c r="H923" s="187"/>
      <c r="I923" s="188"/>
      <c r="J923" s="211"/>
      <c r="K923" s="166"/>
      <c r="L923" s="168">
        <v>29</v>
      </c>
      <c r="M923" s="190"/>
      <c r="N923" s="168"/>
    </row>
    <row r="924" spans="2:14" s="171" customFormat="1" ht="16.149999999999999" customHeight="1">
      <c r="B924" s="162"/>
      <c r="C924" s="163"/>
      <c r="D924" s="159"/>
      <c r="E924" s="160"/>
      <c r="F924" s="161"/>
      <c r="G924" s="191"/>
      <c r="H924" s="193"/>
      <c r="I924" s="198"/>
      <c r="J924" s="213"/>
      <c r="K924" s="166"/>
      <c r="L924" s="168">
        <v>30</v>
      </c>
      <c r="M924" s="190"/>
      <c r="N924" s="166"/>
    </row>
    <row r="925" spans="2:14" ht="21" customHeight="1">
      <c r="B925" s="166" t="s">
        <v>4</v>
      </c>
      <c r="G925" s="168"/>
    </row>
    <row r="926" spans="2:14" ht="25.5" customHeight="1">
      <c r="B926" s="172" t="s">
        <v>5</v>
      </c>
      <c r="C926" s="173" t="s">
        <v>398</v>
      </c>
      <c r="D926" s="173"/>
      <c r="E926" s="174"/>
      <c r="F926" s="175"/>
      <c r="G926" s="173"/>
      <c r="H926" s="176"/>
      <c r="I926" s="177"/>
      <c r="J926" s="178"/>
    </row>
    <row r="927" spans="2:14" s="168" customFormat="1" ht="24" customHeight="1">
      <c r="B927" s="179" t="s">
        <v>13</v>
      </c>
      <c r="C927" s="448" t="s">
        <v>33</v>
      </c>
      <c r="D927" s="449"/>
      <c r="E927" s="181" t="s">
        <v>16</v>
      </c>
      <c r="F927" s="182" t="s">
        <v>17</v>
      </c>
      <c r="G927" s="182" t="s">
        <v>8</v>
      </c>
      <c r="H927" s="183" t="s">
        <v>18</v>
      </c>
      <c r="I927" s="448" t="s">
        <v>19</v>
      </c>
      <c r="J927" s="449"/>
      <c r="L927" s="170"/>
      <c r="M927" s="170"/>
      <c r="N927" s="166"/>
    </row>
    <row r="928" spans="2:14" ht="15.6" customHeight="1">
      <c r="B928" s="172"/>
      <c r="C928" s="154"/>
      <c r="D928" s="154"/>
      <c r="E928" s="185"/>
      <c r="F928" s="156"/>
      <c r="G928" s="186"/>
      <c r="H928" s="187"/>
      <c r="I928" s="188"/>
      <c r="J928" s="208"/>
      <c r="L928" s="168">
        <v>1</v>
      </c>
      <c r="M928" s="190"/>
    </row>
    <row r="929" spans="2:14" ht="15.6" customHeight="1">
      <c r="B929" s="162"/>
      <c r="C929" s="163"/>
      <c r="D929" s="163"/>
      <c r="E929" s="160"/>
      <c r="F929" s="161"/>
      <c r="G929" s="192"/>
      <c r="H929" s="193"/>
      <c r="I929" s="198"/>
      <c r="J929" s="209"/>
      <c r="L929" s="168">
        <v>2</v>
      </c>
      <c r="M929" s="190"/>
    </row>
    <row r="930" spans="2:14" ht="15.6" customHeight="1">
      <c r="B930" s="267">
        <v>1</v>
      </c>
      <c r="C930" s="164" t="s">
        <v>1037</v>
      </c>
      <c r="D930" s="154"/>
      <c r="E930" s="155"/>
      <c r="F930" s="156"/>
      <c r="G930" s="186"/>
      <c r="H930" s="187"/>
      <c r="I930" s="196"/>
      <c r="J930" s="208"/>
      <c r="L930" s="168">
        <v>3</v>
      </c>
      <c r="M930" s="190"/>
    </row>
    <row r="931" spans="2:14" ht="15.6" customHeight="1">
      <c r="B931" s="162"/>
      <c r="C931" s="162"/>
      <c r="D931" s="163"/>
      <c r="E931" s="160">
        <v>1</v>
      </c>
      <c r="F931" s="161" t="s">
        <v>381</v>
      </c>
      <c r="G931" s="192"/>
      <c r="H931" s="193"/>
      <c r="I931" s="198"/>
      <c r="J931" s="209"/>
      <c r="L931" s="168">
        <v>4</v>
      </c>
      <c r="M931" s="190"/>
    </row>
    <row r="932" spans="2:14" ht="15.6" customHeight="1">
      <c r="B932" s="154">
        <v>2</v>
      </c>
      <c r="C932" s="164" t="s">
        <v>400</v>
      </c>
      <c r="D932" s="154"/>
      <c r="E932" s="155"/>
      <c r="F932" s="156"/>
      <c r="G932" s="286"/>
      <c r="H932" s="203"/>
      <c r="I932" s="239"/>
      <c r="J932" s="218"/>
      <c r="L932" s="168">
        <v>5</v>
      </c>
      <c r="M932" s="190"/>
    </row>
    <row r="933" spans="2:14" ht="15.6" customHeight="1">
      <c r="B933" s="231"/>
      <c r="C933" s="200"/>
      <c r="D933" s="163"/>
      <c r="E933" s="160">
        <v>1</v>
      </c>
      <c r="F933" s="161" t="s">
        <v>381</v>
      </c>
      <c r="G933" s="286"/>
      <c r="H933" s="203"/>
      <c r="I933" s="239"/>
      <c r="J933" s="209"/>
      <c r="L933" s="168">
        <v>6</v>
      </c>
      <c r="M933" s="190"/>
    </row>
    <row r="934" spans="2:14" s="171" customFormat="1" ht="15.6" customHeight="1">
      <c r="B934" s="200">
        <v>3</v>
      </c>
      <c r="C934" s="164" t="s">
        <v>399</v>
      </c>
      <c r="D934" s="154"/>
      <c r="E934" s="155"/>
      <c r="F934" s="156"/>
      <c r="G934" s="186"/>
      <c r="H934" s="187"/>
      <c r="I934" s="205"/>
      <c r="J934" s="221"/>
      <c r="K934" s="166"/>
      <c r="L934" s="168">
        <v>7</v>
      </c>
      <c r="M934" s="190"/>
      <c r="N934" s="166"/>
    </row>
    <row r="935" spans="2:14" s="171" customFormat="1" ht="15.6" customHeight="1">
      <c r="B935" s="200"/>
      <c r="C935" s="200"/>
      <c r="D935" s="163"/>
      <c r="E935" s="160">
        <v>1</v>
      </c>
      <c r="F935" s="161" t="s">
        <v>381</v>
      </c>
      <c r="G935" s="192"/>
      <c r="H935" s="193"/>
      <c r="I935" s="235"/>
      <c r="J935" s="221"/>
      <c r="K935" s="166"/>
      <c r="L935" s="168">
        <v>8</v>
      </c>
      <c r="M935" s="190"/>
      <c r="N935" s="166"/>
    </row>
    <row r="936" spans="2:14" ht="15.6" customHeight="1">
      <c r="B936" s="172"/>
      <c r="C936" s="164"/>
      <c r="D936" s="154"/>
      <c r="E936" s="155"/>
      <c r="F936" s="156"/>
      <c r="G936" s="186"/>
      <c r="H936" s="187"/>
      <c r="I936" s="196"/>
      <c r="J936" s="237"/>
      <c r="L936" s="168">
        <v>9</v>
      </c>
      <c r="M936" s="190"/>
    </row>
    <row r="937" spans="2:14" ht="15.6" customHeight="1">
      <c r="B937" s="162"/>
      <c r="C937" s="162"/>
      <c r="D937" s="163"/>
      <c r="E937" s="160"/>
      <c r="F937" s="161"/>
      <c r="G937" s="192"/>
      <c r="H937" s="193"/>
      <c r="I937" s="198"/>
      <c r="J937" s="238"/>
      <c r="L937" s="168">
        <v>10</v>
      </c>
      <c r="M937" s="190"/>
    </row>
    <row r="938" spans="2:14" ht="15.6" customHeight="1">
      <c r="B938" s="172"/>
      <c r="C938" s="333"/>
      <c r="D938" s="195"/>
      <c r="E938" s="201"/>
      <c r="F938" s="156"/>
      <c r="G938" s="186"/>
      <c r="H938" s="187"/>
      <c r="I938" s="196"/>
      <c r="J938" s="211"/>
      <c r="L938" s="168">
        <v>11</v>
      </c>
      <c r="M938" s="190"/>
    </row>
    <row r="939" spans="2:14" s="171" customFormat="1" ht="15.6" customHeight="1">
      <c r="B939" s="162"/>
      <c r="C939" s="162"/>
      <c r="D939" s="163"/>
      <c r="E939" s="160"/>
      <c r="F939" s="161"/>
      <c r="G939" s="192"/>
      <c r="H939" s="193"/>
      <c r="I939" s="198"/>
      <c r="J939" s="213"/>
      <c r="K939" s="166"/>
      <c r="L939" s="168">
        <v>12</v>
      </c>
      <c r="M939" s="190"/>
      <c r="N939" s="166"/>
    </row>
    <row r="940" spans="2:14" s="171" customFormat="1" ht="15.6" customHeight="1">
      <c r="B940" s="172"/>
      <c r="C940" s="331"/>
      <c r="D940" s="195"/>
      <c r="E940" s="201"/>
      <c r="F940" s="330"/>
      <c r="G940" s="186"/>
      <c r="H940" s="187"/>
      <c r="I940" s="196"/>
      <c r="J940" s="211"/>
      <c r="K940" s="166"/>
      <c r="L940" s="168">
        <v>13</v>
      </c>
      <c r="M940" s="190"/>
      <c r="N940" s="166"/>
    </row>
    <row r="941" spans="2:14" s="171" customFormat="1" ht="15.6" customHeight="1">
      <c r="B941" s="162"/>
      <c r="C941" s="162"/>
      <c r="D941" s="163"/>
      <c r="E941" s="160"/>
      <c r="F941" s="161"/>
      <c r="G941" s="192"/>
      <c r="H941" s="193"/>
      <c r="I941" s="198"/>
      <c r="J941" s="213"/>
      <c r="K941" s="166"/>
      <c r="L941" s="168">
        <v>14</v>
      </c>
      <c r="M941" s="190"/>
      <c r="N941" s="166"/>
    </row>
    <row r="942" spans="2:14" s="171" customFormat="1" ht="15.6" customHeight="1">
      <c r="B942" s="154"/>
      <c r="C942" s="164"/>
      <c r="D942" s="154"/>
      <c r="E942" s="155"/>
      <c r="F942" s="156"/>
      <c r="G942" s="186"/>
      <c r="H942" s="187"/>
      <c r="I942" s="196"/>
      <c r="J942" s="211"/>
      <c r="K942" s="166"/>
      <c r="L942" s="168">
        <v>15</v>
      </c>
      <c r="M942" s="190"/>
      <c r="N942" s="166"/>
    </row>
    <row r="943" spans="2:14" s="171" customFormat="1" ht="15.6" customHeight="1">
      <c r="B943" s="162"/>
      <c r="C943" s="162"/>
      <c r="D943" s="163"/>
      <c r="E943" s="160"/>
      <c r="F943" s="161"/>
      <c r="G943" s="192"/>
      <c r="H943" s="193"/>
      <c r="I943" s="198"/>
      <c r="J943" s="213"/>
      <c r="K943" s="166"/>
      <c r="L943" s="168">
        <v>16</v>
      </c>
      <c r="M943" s="190"/>
      <c r="N943" s="166"/>
    </row>
    <row r="944" spans="2:14" s="171" customFormat="1" ht="15.6" customHeight="1">
      <c r="B944" s="172"/>
      <c r="C944" s="154"/>
      <c r="D944" s="154"/>
      <c r="E944" s="185"/>
      <c r="F944" s="156"/>
      <c r="G944" s="186"/>
      <c r="H944" s="187"/>
      <c r="I944" s="188"/>
      <c r="J944" s="211"/>
      <c r="K944" s="166"/>
      <c r="L944" s="168">
        <v>17</v>
      </c>
      <c r="M944" s="190"/>
      <c r="N944" s="166"/>
    </row>
    <row r="945" spans="2:14" s="171" customFormat="1" ht="15.6" customHeight="1">
      <c r="B945" s="162"/>
      <c r="C945" s="163"/>
      <c r="D945" s="163"/>
      <c r="E945" s="160"/>
      <c r="F945" s="161"/>
      <c r="G945" s="192"/>
      <c r="H945" s="193"/>
      <c r="I945" s="198"/>
      <c r="J945" s="213"/>
      <c r="K945" s="166"/>
      <c r="L945" s="168">
        <v>18</v>
      </c>
      <c r="M945" s="190"/>
      <c r="N945" s="166"/>
    </row>
    <row r="946" spans="2:14" s="171" customFormat="1" ht="15.6" customHeight="1">
      <c r="B946" s="164"/>
      <c r="C946" s="164"/>
      <c r="D946" s="154"/>
      <c r="E946" s="155"/>
      <c r="F946" s="156"/>
      <c r="G946" s="186"/>
      <c r="H946" s="187"/>
      <c r="I946" s="196"/>
      <c r="J946" s="211"/>
      <c r="K946" s="166"/>
      <c r="L946" s="168">
        <v>19</v>
      </c>
      <c r="M946" s="190"/>
      <c r="N946" s="166"/>
    </row>
    <row r="947" spans="2:14" s="171" customFormat="1" ht="15.6" customHeight="1">
      <c r="B947" s="162"/>
      <c r="C947" s="162"/>
      <c r="D947" s="163"/>
      <c r="E947" s="160"/>
      <c r="F947" s="161"/>
      <c r="G947" s="192"/>
      <c r="H947" s="193"/>
      <c r="I947" s="198"/>
      <c r="J947" s="213"/>
      <c r="K947" s="166"/>
      <c r="L947" s="168">
        <v>20</v>
      </c>
      <c r="M947" s="190"/>
      <c r="N947" s="166"/>
    </row>
    <row r="948" spans="2:14" s="171" customFormat="1" ht="15.6" customHeight="1">
      <c r="B948" s="172"/>
      <c r="C948" s="164"/>
      <c r="D948" s="154"/>
      <c r="E948" s="201"/>
      <c r="F948" s="156"/>
      <c r="G948" s="199"/>
      <c r="H948" s="187"/>
      <c r="I948" s="188"/>
      <c r="J948" s="211"/>
      <c r="K948" s="166"/>
      <c r="L948" s="168">
        <v>21</v>
      </c>
      <c r="M948" s="190"/>
      <c r="N948" s="166"/>
    </row>
    <row r="949" spans="2:14" s="171" customFormat="1" ht="15.6" customHeight="1">
      <c r="B949" s="162"/>
      <c r="C949" s="200"/>
      <c r="D949" s="163"/>
      <c r="E949" s="201"/>
      <c r="F949" s="161"/>
      <c r="G949" s="192"/>
      <c r="H949" s="193"/>
      <c r="I949" s="198"/>
      <c r="J949" s="213"/>
      <c r="K949" s="166"/>
      <c r="L949" s="168">
        <v>22</v>
      </c>
      <c r="M949" s="190"/>
      <c r="N949" s="166"/>
    </row>
    <row r="950" spans="2:14" s="171" customFormat="1" ht="15.6" customHeight="1">
      <c r="B950" s="164"/>
      <c r="C950" s="164"/>
      <c r="D950" s="154"/>
      <c r="E950" s="155"/>
      <c r="F950" s="156"/>
      <c r="G950" s="243"/>
      <c r="H950" s="203"/>
      <c r="I950" s="239"/>
      <c r="J950" s="221"/>
      <c r="K950" s="166"/>
      <c r="L950" s="168">
        <v>23</v>
      </c>
      <c r="M950" s="190"/>
      <c r="N950" s="166"/>
    </row>
    <row r="951" spans="2:14" s="171" customFormat="1" ht="15.6" customHeight="1">
      <c r="B951" s="162"/>
      <c r="C951" s="162"/>
      <c r="D951" s="163"/>
      <c r="E951" s="338"/>
      <c r="F951" s="161"/>
      <c r="G951" s="191"/>
      <c r="H951" s="193"/>
      <c r="I951" s="198"/>
      <c r="J951" s="213"/>
      <c r="K951" s="166"/>
      <c r="L951" s="168">
        <v>24</v>
      </c>
      <c r="M951" s="190"/>
      <c r="N951" s="166"/>
    </row>
    <row r="952" spans="2:14" s="171" customFormat="1" ht="15.6" customHeight="1">
      <c r="B952" s="210"/>
      <c r="C952" s="154"/>
      <c r="D952" s="154"/>
      <c r="E952" s="185"/>
      <c r="F952" s="156"/>
      <c r="G952" s="156"/>
      <c r="H952" s="187"/>
      <c r="I952" s="188"/>
      <c r="J952" s="211"/>
      <c r="K952" s="166"/>
      <c r="L952" s="168">
        <v>25</v>
      </c>
      <c r="M952" s="190"/>
      <c r="N952" s="166"/>
    </row>
    <row r="953" spans="2:14" s="171" customFormat="1" ht="15.6" customHeight="1">
      <c r="B953" s="162"/>
      <c r="C953" s="163"/>
      <c r="D953" s="163"/>
      <c r="E953" s="338"/>
      <c r="F953" s="161"/>
      <c r="G953" s="191"/>
      <c r="H953" s="193"/>
      <c r="I953" s="198"/>
      <c r="J953" s="213"/>
      <c r="K953" s="166"/>
      <c r="L953" s="168">
        <v>26</v>
      </c>
      <c r="M953" s="190"/>
      <c r="N953" s="166"/>
    </row>
    <row r="954" spans="2:14" s="171" customFormat="1" ht="15.6" customHeight="1">
      <c r="B954" s="172"/>
      <c r="C954" s="154"/>
      <c r="D954" s="154"/>
      <c r="E954" s="185"/>
      <c r="F954" s="156"/>
      <c r="G954" s="154"/>
      <c r="H954" s="187"/>
      <c r="I954" s="188"/>
      <c r="J954" s="221"/>
      <c r="K954" s="166"/>
      <c r="L954" s="168">
        <v>27</v>
      </c>
      <c r="M954" s="190"/>
      <c r="N954" s="166"/>
    </row>
    <row r="955" spans="2:14" s="171" customFormat="1" ht="15.6" customHeight="1">
      <c r="B955" s="162"/>
      <c r="C955" s="163"/>
      <c r="D955" s="163"/>
      <c r="E955" s="338"/>
      <c r="F955" s="161"/>
      <c r="G955" s="191"/>
      <c r="H955" s="193"/>
      <c r="I955" s="198"/>
      <c r="J955" s="221"/>
      <c r="K955" s="166"/>
      <c r="L955" s="168">
        <v>28</v>
      </c>
      <c r="M955" s="190"/>
      <c r="N955" s="166"/>
    </row>
    <row r="956" spans="2:14" s="171" customFormat="1" ht="15.6" customHeight="1">
      <c r="B956" s="200"/>
      <c r="C956" s="331"/>
      <c r="D956" s="195"/>
      <c r="E956" s="201"/>
      <c r="F956" s="156"/>
      <c r="G956" s="154"/>
      <c r="H956" s="187"/>
      <c r="I956" s="188"/>
      <c r="J956" s="211"/>
      <c r="K956" s="166"/>
      <c r="L956" s="168">
        <v>29</v>
      </c>
      <c r="M956" s="190"/>
      <c r="N956" s="166"/>
    </row>
    <row r="957" spans="2:14" s="171" customFormat="1" ht="15.6" customHeight="1">
      <c r="B957" s="162"/>
      <c r="C957" s="162"/>
      <c r="D957" s="163"/>
      <c r="E957" s="160"/>
      <c r="F957" s="161"/>
      <c r="G957" s="191"/>
      <c r="H957" s="193"/>
      <c r="I957" s="198"/>
      <c r="J957" s="213"/>
      <c r="K957" s="166"/>
      <c r="L957" s="168">
        <v>30</v>
      </c>
      <c r="M957" s="190"/>
      <c r="N957" s="168"/>
    </row>
    <row r="958" spans="2:14" ht="21" customHeight="1">
      <c r="B958" s="166" t="s">
        <v>4</v>
      </c>
      <c r="G958" s="168"/>
    </row>
    <row r="959" spans="2:14" ht="25.5" customHeight="1">
      <c r="B959" s="172" t="s">
        <v>5</v>
      </c>
      <c r="C959" s="173" t="str">
        <f>C926</f>
        <v>科目名称　10.付帯施設解体工事</v>
      </c>
      <c r="D959" s="173"/>
      <c r="E959" s="174"/>
      <c r="F959" s="175"/>
      <c r="G959" s="173"/>
      <c r="H959" s="176"/>
      <c r="I959" s="177"/>
      <c r="J959" s="178"/>
    </row>
    <row r="960" spans="2:14" s="168" customFormat="1" ht="24" customHeight="1">
      <c r="B960" s="179" t="s">
        <v>13</v>
      </c>
      <c r="C960" s="448" t="s">
        <v>33</v>
      </c>
      <c r="D960" s="449"/>
      <c r="E960" s="181" t="s">
        <v>16</v>
      </c>
      <c r="F960" s="182" t="s">
        <v>17</v>
      </c>
      <c r="G960" s="182" t="s">
        <v>8</v>
      </c>
      <c r="H960" s="183" t="s">
        <v>18</v>
      </c>
      <c r="I960" s="448" t="s">
        <v>19</v>
      </c>
      <c r="J960" s="449"/>
      <c r="L960" s="170"/>
      <c r="M960" s="170"/>
      <c r="N960" s="166"/>
    </row>
    <row r="961" spans="2:14" ht="15.6" customHeight="1">
      <c r="B961" s="172" t="s">
        <v>1039</v>
      </c>
      <c r="C961" s="154"/>
      <c r="D961" s="154"/>
      <c r="E961" s="185"/>
      <c r="F961" s="156"/>
      <c r="G961" s="186"/>
      <c r="H961" s="187"/>
      <c r="I961" s="188"/>
      <c r="J961" s="208"/>
      <c r="L961" s="168">
        <v>1</v>
      </c>
      <c r="M961" s="190"/>
    </row>
    <row r="962" spans="2:14" ht="15.6" customHeight="1">
      <c r="B962" s="162" t="s">
        <v>402</v>
      </c>
      <c r="C962" s="163"/>
      <c r="D962" s="163"/>
      <c r="E962" s="160"/>
      <c r="F962" s="161"/>
      <c r="G962" s="192"/>
      <c r="H962" s="193"/>
      <c r="I962" s="198"/>
      <c r="J962" s="209"/>
      <c r="L962" s="168">
        <v>2</v>
      </c>
      <c r="M962" s="190"/>
    </row>
    <row r="963" spans="2:14" ht="15.6" customHeight="1">
      <c r="B963" s="164"/>
      <c r="C963" s="164"/>
      <c r="D963" s="154"/>
      <c r="E963" s="155"/>
      <c r="F963" s="156"/>
      <c r="G963" s="186"/>
      <c r="H963" s="187"/>
      <c r="I963" s="196"/>
      <c r="J963" s="208"/>
      <c r="L963" s="168">
        <v>3</v>
      </c>
      <c r="M963" s="190"/>
    </row>
    <row r="964" spans="2:14" ht="15.6" customHeight="1">
      <c r="B964" s="162"/>
      <c r="C964" s="162"/>
      <c r="D964" s="163"/>
      <c r="E964" s="160"/>
      <c r="F964" s="161"/>
      <c r="G964" s="192"/>
      <c r="H964" s="193"/>
      <c r="I964" s="198"/>
      <c r="J964" s="209"/>
      <c r="L964" s="168">
        <v>4</v>
      </c>
      <c r="M964" s="190"/>
    </row>
    <row r="965" spans="2:14" ht="15.6" customHeight="1">
      <c r="B965" s="200"/>
      <c r="C965" s="164" t="s">
        <v>32</v>
      </c>
      <c r="D965" s="154" t="s">
        <v>83</v>
      </c>
      <c r="E965" s="201"/>
      <c r="F965" s="156"/>
      <c r="G965" s="286"/>
      <c r="H965" s="203"/>
      <c r="I965" s="239"/>
      <c r="J965" s="218"/>
      <c r="L965" s="168">
        <v>5</v>
      </c>
      <c r="M965" s="190"/>
    </row>
    <row r="966" spans="2:14" ht="15.6" customHeight="1">
      <c r="B966" s="200"/>
      <c r="C966" s="200"/>
      <c r="D966" s="163" t="s">
        <v>84</v>
      </c>
      <c r="E966" s="201">
        <v>1</v>
      </c>
      <c r="F966" s="161" t="s">
        <v>24</v>
      </c>
      <c r="G966" s="286"/>
      <c r="H966" s="203"/>
      <c r="I966" s="239"/>
      <c r="J966" s="209"/>
      <c r="L966" s="168">
        <v>6</v>
      </c>
      <c r="M966" s="190"/>
    </row>
    <row r="967" spans="2:14" s="171" customFormat="1" ht="15.6" customHeight="1">
      <c r="B967" s="172"/>
      <c r="C967" s="164" t="s">
        <v>32</v>
      </c>
      <c r="D967" s="154" t="s">
        <v>197</v>
      </c>
      <c r="E967" s="155"/>
      <c r="F967" s="156"/>
      <c r="G967" s="186"/>
      <c r="H967" s="187"/>
      <c r="I967" s="205"/>
      <c r="J967" s="221"/>
      <c r="K967" s="166"/>
      <c r="L967" s="168">
        <v>7</v>
      </c>
      <c r="M967" s="190"/>
      <c r="N967" s="166"/>
    </row>
    <row r="968" spans="2:14" s="171" customFormat="1" ht="15.6" customHeight="1">
      <c r="B968" s="162"/>
      <c r="C968" s="162"/>
      <c r="D968" s="163" t="s">
        <v>162</v>
      </c>
      <c r="E968" s="160">
        <v>1</v>
      </c>
      <c r="F968" s="161" t="s">
        <v>24</v>
      </c>
      <c r="G968" s="192"/>
      <c r="H968" s="193"/>
      <c r="I968" s="235"/>
      <c r="J968" s="221"/>
      <c r="K968" s="166"/>
      <c r="L968" s="168">
        <v>8</v>
      </c>
      <c r="M968" s="190"/>
      <c r="N968" s="166"/>
    </row>
    <row r="969" spans="2:14" ht="15.6" customHeight="1">
      <c r="B969" s="172"/>
      <c r="C969" s="164"/>
      <c r="D969" s="154" t="s">
        <v>1149</v>
      </c>
      <c r="E969" s="155"/>
      <c r="F969" s="156"/>
      <c r="G969" s="186"/>
      <c r="H969" s="187"/>
      <c r="I969" s="196"/>
      <c r="J969" s="237"/>
      <c r="L969" s="168">
        <v>9</v>
      </c>
      <c r="M969" s="190"/>
    </row>
    <row r="970" spans="2:14" ht="15.6" customHeight="1">
      <c r="B970" s="162"/>
      <c r="C970" s="162"/>
      <c r="D970" s="163"/>
      <c r="E970" s="160">
        <v>24</v>
      </c>
      <c r="F970" s="161" t="s">
        <v>24</v>
      </c>
      <c r="G970" s="192"/>
      <c r="H970" s="193"/>
      <c r="I970" s="198"/>
      <c r="J970" s="238"/>
      <c r="L970" s="168">
        <v>10</v>
      </c>
      <c r="M970" s="190"/>
    </row>
    <row r="971" spans="2:14" ht="15.6" customHeight="1">
      <c r="B971" s="172"/>
      <c r="C971" s="164" t="s">
        <v>1245</v>
      </c>
      <c r="D971" s="154" t="s">
        <v>1150</v>
      </c>
      <c r="E971" s="155"/>
      <c r="F971" s="156"/>
      <c r="G971" s="186"/>
      <c r="H971" s="187"/>
      <c r="I971" s="196"/>
      <c r="J971" s="211"/>
      <c r="L971" s="168">
        <v>11</v>
      </c>
      <c r="M971" s="190"/>
    </row>
    <row r="972" spans="2:14" s="171" customFormat="1" ht="15.6" customHeight="1">
      <c r="B972" s="162"/>
      <c r="C972" s="162"/>
      <c r="D972" s="163"/>
      <c r="E972" s="160">
        <v>1</v>
      </c>
      <c r="F972" s="161" t="s">
        <v>1244</v>
      </c>
      <c r="G972" s="192"/>
      <c r="H972" s="193" t="s">
        <v>1150</v>
      </c>
      <c r="I972" s="198"/>
      <c r="J972" s="213"/>
      <c r="K972" s="166"/>
      <c r="L972" s="168">
        <v>12</v>
      </c>
      <c r="M972" s="190"/>
      <c r="N972" s="166"/>
    </row>
    <row r="973" spans="2:14" s="171" customFormat="1" ht="15.6" customHeight="1">
      <c r="B973" s="172"/>
      <c r="C973" s="333" t="s">
        <v>254</v>
      </c>
      <c r="D973" s="195" t="s">
        <v>199</v>
      </c>
      <c r="E973" s="201"/>
      <c r="F973" s="156"/>
      <c r="G973" s="186"/>
      <c r="H973" s="187"/>
      <c r="I973" s="196"/>
      <c r="J973" s="211"/>
      <c r="K973" s="166"/>
      <c r="L973" s="168">
        <v>13</v>
      </c>
      <c r="M973" s="190"/>
      <c r="N973" s="166"/>
    </row>
    <row r="974" spans="2:14" s="171" customFormat="1" ht="15.6" customHeight="1">
      <c r="B974" s="162"/>
      <c r="C974" s="162" t="s">
        <v>243</v>
      </c>
      <c r="D974" s="163"/>
      <c r="E974" s="160">
        <v>51</v>
      </c>
      <c r="F974" s="161" t="s">
        <v>24</v>
      </c>
      <c r="G974" s="192"/>
      <c r="H974" s="193"/>
      <c r="I974" s="198"/>
      <c r="J974" s="213"/>
      <c r="K974" s="166"/>
      <c r="L974" s="168">
        <v>14</v>
      </c>
      <c r="M974" s="190"/>
      <c r="N974" s="166"/>
    </row>
    <row r="975" spans="2:14" s="171" customFormat="1" ht="15.6" customHeight="1">
      <c r="B975" s="154"/>
      <c r="C975" s="331" t="s">
        <v>255</v>
      </c>
      <c r="D975" s="195"/>
      <c r="E975" s="201"/>
      <c r="F975" s="330"/>
      <c r="G975" s="186"/>
      <c r="H975" s="187"/>
      <c r="I975" s="196"/>
      <c r="J975" s="211"/>
      <c r="K975" s="166"/>
      <c r="L975" s="168">
        <v>15</v>
      </c>
      <c r="M975" s="190"/>
      <c r="N975" s="166"/>
    </row>
    <row r="976" spans="2:14" s="171" customFormat="1" ht="15.6" customHeight="1">
      <c r="B976" s="162"/>
      <c r="C976" s="162"/>
      <c r="D976" s="163"/>
      <c r="E976" s="160"/>
      <c r="F976" s="161"/>
      <c r="G976" s="192"/>
      <c r="H976" s="193"/>
      <c r="I976" s="198"/>
      <c r="J976" s="213"/>
      <c r="K976" s="166"/>
      <c r="L976" s="168">
        <v>16</v>
      </c>
      <c r="M976" s="190"/>
      <c r="N976" s="166"/>
    </row>
    <row r="977" spans="2:14" s="171" customFormat="1" ht="15.6" customHeight="1">
      <c r="B977" s="172" t="s">
        <v>401</v>
      </c>
      <c r="C977" s="154"/>
      <c r="D977" s="154"/>
      <c r="E977" s="185"/>
      <c r="F977" s="156"/>
      <c r="G977" s="186"/>
      <c r="H977" s="187"/>
      <c r="I977" s="188"/>
      <c r="J977" s="211"/>
      <c r="K977" s="166"/>
      <c r="L977" s="168">
        <v>17</v>
      </c>
      <c r="M977" s="190"/>
      <c r="N977" s="166"/>
    </row>
    <row r="978" spans="2:14" s="171" customFormat="1" ht="15.6" customHeight="1">
      <c r="B978" s="162" t="s">
        <v>402</v>
      </c>
      <c r="C978" s="163"/>
      <c r="D978" s="163"/>
      <c r="E978" s="160"/>
      <c r="F978" s="161"/>
      <c r="G978" s="192"/>
      <c r="H978" s="193"/>
      <c r="I978" s="198"/>
      <c r="J978" s="213"/>
      <c r="K978" s="166"/>
      <c r="L978" s="168">
        <v>18</v>
      </c>
      <c r="M978" s="190"/>
      <c r="N978" s="166"/>
    </row>
    <row r="979" spans="2:14" s="171" customFormat="1" ht="15.6" customHeight="1">
      <c r="B979" s="164"/>
      <c r="C979" s="164"/>
      <c r="D979" s="154"/>
      <c r="E979" s="155"/>
      <c r="F979" s="156"/>
      <c r="G979" s="186"/>
      <c r="H979" s="187"/>
      <c r="I979" s="196"/>
      <c r="J979" s="211"/>
      <c r="K979" s="166"/>
      <c r="L979" s="168">
        <v>19</v>
      </c>
      <c r="M979" s="190"/>
      <c r="N979" s="166"/>
    </row>
    <row r="980" spans="2:14" s="171" customFormat="1" ht="15.6" customHeight="1">
      <c r="B980" s="162"/>
      <c r="C980" s="162"/>
      <c r="D980" s="163"/>
      <c r="E980" s="160"/>
      <c r="F980" s="161"/>
      <c r="G980" s="192"/>
      <c r="H980" s="193"/>
      <c r="I980" s="198"/>
      <c r="J980" s="213"/>
      <c r="K980" s="166"/>
      <c r="L980" s="168">
        <v>20</v>
      </c>
      <c r="M980" s="190"/>
      <c r="N980" s="166"/>
    </row>
    <row r="981" spans="2:14" s="171" customFormat="1" ht="15.6" customHeight="1">
      <c r="B981" s="172"/>
      <c r="C981" s="164" t="s">
        <v>32</v>
      </c>
      <c r="D981" s="154" t="s">
        <v>1151</v>
      </c>
      <c r="E981" s="155"/>
      <c r="F981" s="156"/>
      <c r="G981" s="199"/>
      <c r="H981" s="187"/>
      <c r="I981" s="188"/>
      <c r="J981" s="211"/>
      <c r="K981" s="166"/>
      <c r="L981" s="168">
        <v>21</v>
      </c>
      <c r="M981" s="190"/>
      <c r="N981" s="166"/>
    </row>
    <row r="982" spans="2:14" s="171" customFormat="1" ht="15.6" customHeight="1">
      <c r="B982" s="162"/>
      <c r="C982" s="162"/>
      <c r="D982" s="163" t="s">
        <v>162</v>
      </c>
      <c r="E982" s="160">
        <v>3</v>
      </c>
      <c r="F982" s="161" t="s">
        <v>24</v>
      </c>
      <c r="G982" s="192"/>
      <c r="H982" s="193"/>
      <c r="I982" s="198"/>
      <c r="J982" s="213"/>
      <c r="K982" s="166"/>
      <c r="L982" s="168">
        <v>22</v>
      </c>
      <c r="M982" s="190"/>
      <c r="N982" s="166"/>
    </row>
    <row r="983" spans="2:14" s="171" customFormat="1" ht="15.6" customHeight="1">
      <c r="B983" s="164"/>
      <c r="C983" s="164" t="s">
        <v>32</v>
      </c>
      <c r="D983" s="154" t="s">
        <v>403</v>
      </c>
      <c r="E983" s="185"/>
      <c r="F983" s="156"/>
      <c r="G983" s="243"/>
      <c r="H983" s="203"/>
      <c r="I983" s="239"/>
      <c r="J983" s="221"/>
      <c r="K983" s="166"/>
      <c r="L983" s="168">
        <v>23</v>
      </c>
      <c r="M983" s="190"/>
      <c r="N983" s="166"/>
    </row>
    <row r="984" spans="2:14" s="171" customFormat="1" ht="15.6" customHeight="1">
      <c r="B984" s="162"/>
      <c r="C984" s="162"/>
      <c r="D984" s="163"/>
      <c r="E984" s="338">
        <v>45</v>
      </c>
      <c r="F984" s="161" t="s">
        <v>24</v>
      </c>
      <c r="G984" s="191"/>
      <c r="H984" s="193"/>
      <c r="I984" s="198"/>
      <c r="J984" s="213"/>
      <c r="K984" s="166"/>
      <c r="L984" s="168">
        <v>24</v>
      </c>
      <c r="M984" s="190"/>
      <c r="N984" s="166"/>
    </row>
    <row r="985" spans="2:14" s="171" customFormat="1" ht="15.6" customHeight="1">
      <c r="B985" s="210"/>
      <c r="C985" s="333" t="s">
        <v>254</v>
      </c>
      <c r="D985" s="195" t="s">
        <v>199</v>
      </c>
      <c r="E985" s="201"/>
      <c r="F985" s="156"/>
      <c r="G985" s="156"/>
      <c r="H985" s="187"/>
      <c r="I985" s="188"/>
      <c r="J985" s="211"/>
      <c r="K985" s="166"/>
      <c r="L985" s="168">
        <v>25</v>
      </c>
      <c r="M985" s="190"/>
      <c r="N985" s="166"/>
    </row>
    <row r="986" spans="2:14" s="171" customFormat="1" ht="15.6" customHeight="1">
      <c r="B986" s="162"/>
      <c r="C986" s="162" t="s">
        <v>243</v>
      </c>
      <c r="D986" s="163"/>
      <c r="E986" s="160">
        <v>71</v>
      </c>
      <c r="F986" s="161" t="s">
        <v>24</v>
      </c>
      <c r="G986" s="191"/>
      <c r="H986" s="193"/>
      <c r="I986" s="198"/>
      <c r="J986" s="213"/>
      <c r="K986" s="166"/>
      <c r="L986" s="168">
        <v>26</v>
      </c>
      <c r="M986" s="190"/>
      <c r="N986" s="166"/>
    </row>
    <row r="987" spans="2:14" s="171" customFormat="1" ht="15.6" customHeight="1">
      <c r="B987" s="172"/>
      <c r="C987" s="331" t="s">
        <v>255</v>
      </c>
      <c r="D987" s="195"/>
      <c r="E987" s="185"/>
      <c r="F987" s="156"/>
      <c r="G987" s="154"/>
      <c r="H987" s="187"/>
      <c r="I987" s="188"/>
      <c r="J987" s="221"/>
      <c r="K987" s="166"/>
      <c r="L987" s="168">
        <v>27</v>
      </c>
      <c r="M987" s="190"/>
      <c r="N987" s="166"/>
    </row>
    <row r="988" spans="2:14" s="171" customFormat="1" ht="15.6" customHeight="1">
      <c r="B988" s="162"/>
      <c r="C988" s="162"/>
      <c r="D988" s="163"/>
      <c r="E988" s="338"/>
      <c r="F988" s="161"/>
      <c r="G988" s="191"/>
      <c r="H988" s="193"/>
      <c r="I988" s="198"/>
      <c r="J988" s="221"/>
      <c r="K988" s="166"/>
      <c r="L988" s="168">
        <v>28</v>
      </c>
      <c r="M988" s="190"/>
      <c r="N988" s="166"/>
    </row>
    <row r="989" spans="2:14" s="171" customFormat="1" ht="15.6" customHeight="1">
      <c r="B989" s="200"/>
      <c r="C989" s="333"/>
      <c r="D989" s="195"/>
      <c r="E989" s="201"/>
      <c r="F989" s="156"/>
      <c r="G989" s="154"/>
      <c r="H989" s="187"/>
      <c r="I989" s="188"/>
      <c r="J989" s="211"/>
      <c r="K989" s="166"/>
      <c r="L989" s="168">
        <v>29</v>
      </c>
      <c r="M989" s="190"/>
      <c r="N989" s="166"/>
    </row>
    <row r="990" spans="2:14" s="171" customFormat="1" ht="15.6" customHeight="1">
      <c r="B990" s="162"/>
      <c r="C990" s="162"/>
      <c r="D990" s="163"/>
      <c r="E990" s="160"/>
      <c r="F990" s="161"/>
      <c r="G990" s="191"/>
      <c r="H990" s="193"/>
      <c r="I990" s="198"/>
      <c r="J990" s="213"/>
      <c r="K990" s="166"/>
      <c r="L990" s="168">
        <v>30</v>
      </c>
      <c r="M990" s="190"/>
      <c r="N990" s="168"/>
    </row>
    <row r="991" spans="2:14" ht="21" customHeight="1">
      <c r="B991" s="166" t="s">
        <v>4</v>
      </c>
      <c r="G991" s="168"/>
    </row>
    <row r="992" spans="2:14" ht="25.5" customHeight="1">
      <c r="B992" s="172" t="s">
        <v>5</v>
      </c>
      <c r="C992" s="173" t="str">
        <f>C959</f>
        <v>科目名称　10.付帯施設解体工事</v>
      </c>
      <c r="D992" s="173"/>
      <c r="E992" s="174"/>
      <c r="F992" s="175"/>
      <c r="G992" s="173"/>
      <c r="H992" s="176"/>
      <c r="I992" s="177"/>
      <c r="J992" s="178"/>
    </row>
    <row r="993" spans="2:14" s="168" customFormat="1" ht="24" customHeight="1">
      <c r="B993" s="179" t="s">
        <v>13</v>
      </c>
      <c r="C993" s="448" t="s">
        <v>33</v>
      </c>
      <c r="D993" s="449"/>
      <c r="E993" s="181" t="s">
        <v>16</v>
      </c>
      <c r="F993" s="182" t="s">
        <v>17</v>
      </c>
      <c r="G993" s="182" t="s">
        <v>8</v>
      </c>
      <c r="H993" s="183" t="s">
        <v>18</v>
      </c>
      <c r="I993" s="448" t="s">
        <v>19</v>
      </c>
      <c r="J993" s="449"/>
      <c r="L993" s="170"/>
      <c r="M993" s="170"/>
      <c r="N993" s="166"/>
    </row>
    <row r="994" spans="2:14" ht="15.6" customHeight="1">
      <c r="B994" s="164" t="s">
        <v>404</v>
      </c>
      <c r="C994" s="154"/>
      <c r="D994" s="154"/>
      <c r="E994" s="185"/>
      <c r="F994" s="156"/>
      <c r="G994" s="186"/>
      <c r="H994" s="187"/>
      <c r="I994" s="188"/>
      <c r="J994" s="208"/>
      <c r="L994" s="168">
        <v>1</v>
      </c>
      <c r="M994" s="190"/>
    </row>
    <row r="995" spans="2:14" ht="15.6" customHeight="1">
      <c r="B995" s="162" t="s">
        <v>167</v>
      </c>
      <c r="C995" s="163"/>
      <c r="D995" s="163"/>
      <c r="E995" s="160"/>
      <c r="F995" s="161"/>
      <c r="G995" s="192"/>
      <c r="H995" s="193"/>
      <c r="I995" s="198"/>
      <c r="J995" s="209"/>
      <c r="L995" s="168">
        <v>2</v>
      </c>
      <c r="M995" s="190"/>
    </row>
    <row r="996" spans="2:14" ht="15.6" customHeight="1">
      <c r="B996" s="172"/>
      <c r="C996" s="164" t="s">
        <v>32</v>
      </c>
      <c r="D996" s="154" t="s">
        <v>83</v>
      </c>
      <c r="E996" s="201"/>
      <c r="F996" s="156"/>
      <c r="G996" s="186"/>
      <c r="H996" s="187"/>
      <c r="I996" s="196"/>
      <c r="J996" s="208"/>
      <c r="L996" s="168">
        <v>3</v>
      </c>
      <c r="M996" s="190"/>
    </row>
    <row r="997" spans="2:14" ht="15.6" customHeight="1">
      <c r="B997" s="162"/>
      <c r="C997" s="200"/>
      <c r="D997" s="163" t="s">
        <v>84</v>
      </c>
      <c r="E997" s="201">
        <v>10</v>
      </c>
      <c r="F997" s="161" t="s">
        <v>24</v>
      </c>
      <c r="G997" s="192"/>
      <c r="H997" s="193"/>
      <c r="I997" s="198"/>
      <c r="J997" s="209"/>
      <c r="L997" s="168">
        <v>4</v>
      </c>
      <c r="M997" s="190"/>
    </row>
    <row r="998" spans="2:14" ht="15.6" customHeight="1">
      <c r="B998" s="172"/>
      <c r="C998" s="164" t="s">
        <v>32</v>
      </c>
      <c r="D998" s="154" t="s">
        <v>253</v>
      </c>
      <c r="E998" s="155"/>
      <c r="F998" s="156"/>
      <c r="G998" s="286"/>
      <c r="H998" s="203"/>
      <c r="I998" s="239"/>
      <c r="J998" s="218"/>
      <c r="L998" s="168">
        <v>5</v>
      </c>
      <c r="M998" s="190"/>
    </row>
    <row r="999" spans="2:14" ht="15.6" customHeight="1">
      <c r="B999" s="162"/>
      <c r="C999" s="162"/>
      <c r="D999" s="163" t="s">
        <v>162</v>
      </c>
      <c r="E999" s="160">
        <v>30</v>
      </c>
      <c r="F999" s="161" t="s">
        <v>24</v>
      </c>
      <c r="G999" s="286"/>
      <c r="H999" s="203"/>
      <c r="I999" s="239"/>
      <c r="J999" s="209"/>
      <c r="L999" s="168">
        <v>6</v>
      </c>
      <c r="M999" s="190"/>
    </row>
    <row r="1000" spans="2:14" s="171" customFormat="1" ht="15.6" customHeight="1">
      <c r="B1000" s="164"/>
      <c r="C1000" s="164" t="s">
        <v>32</v>
      </c>
      <c r="D1000" s="154" t="s">
        <v>403</v>
      </c>
      <c r="E1000" s="185"/>
      <c r="F1000" s="156"/>
      <c r="G1000" s="186"/>
      <c r="H1000" s="187"/>
      <c r="I1000" s="205"/>
      <c r="J1000" s="221"/>
      <c r="K1000" s="166"/>
      <c r="L1000" s="168">
        <v>7</v>
      </c>
      <c r="M1000" s="190"/>
      <c r="N1000" s="166"/>
    </row>
    <row r="1001" spans="2:14" s="171" customFormat="1" ht="15.6" customHeight="1">
      <c r="B1001" s="162"/>
      <c r="C1001" s="162"/>
      <c r="D1001" s="163"/>
      <c r="E1001" s="338">
        <v>15</v>
      </c>
      <c r="F1001" s="161" t="s">
        <v>24</v>
      </c>
      <c r="G1001" s="192"/>
      <c r="H1001" s="193"/>
      <c r="I1001" s="235"/>
      <c r="J1001" s="221"/>
      <c r="K1001" s="166"/>
      <c r="L1001" s="168">
        <v>8</v>
      </c>
      <c r="M1001" s="190"/>
      <c r="N1001" s="166"/>
    </row>
    <row r="1002" spans="2:14" ht="15.6" customHeight="1">
      <c r="B1002" s="200"/>
      <c r="C1002" s="333" t="s">
        <v>254</v>
      </c>
      <c r="D1002" s="195" t="s">
        <v>199</v>
      </c>
      <c r="E1002" s="201"/>
      <c r="F1002" s="156"/>
      <c r="G1002" s="186"/>
      <c r="H1002" s="187"/>
      <c r="I1002" s="196"/>
      <c r="J1002" s="237"/>
      <c r="L1002" s="168">
        <v>9</v>
      </c>
      <c r="M1002" s="190"/>
    </row>
    <row r="1003" spans="2:14" ht="15.6" customHeight="1">
      <c r="B1003" s="162"/>
      <c r="C1003" s="162" t="s">
        <v>243</v>
      </c>
      <c r="D1003" s="163"/>
      <c r="E1003" s="160">
        <v>70</v>
      </c>
      <c r="F1003" s="161" t="s">
        <v>24</v>
      </c>
      <c r="G1003" s="192"/>
      <c r="H1003" s="193"/>
      <c r="I1003" s="198"/>
      <c r="J1003" s="238"/>
      <c r="L1003" s="168">
        <v>10</v>
      </c>
      <c r="M1003" s="190"/>
    </row>
    <row r="1004" spans="2:14" ht="15.6" customHeight="1">
      <c r="B1004" s="164"/>
      <c r="C1004" s="333" t="s">
        <v>1152</v>
      </c>
      <c r="D1004" s="154"/>
      <c r="E1004" s="201"/>
      <c r="F1004" s="156"/>
      <c r="G1004" s="186"/>
      <c r="H1004" s="187"/>
      <c r="I1004" s="196"/>
      <c r="J1004" s="211"/>
      <c r="L1004" s="168">
        <v>11</v>
      </c>
      <c r="M1004" s="190"/>
    </row>
    <row r="1005" spans="2:14" s="171" customFormat="1" ht="15.6" customHeight="1">
      <c r="B1005" s="292"/>
      <c r="C1005" s="162"/>
      <c r="D1005" s="163"/>
      <c r="E1005" s="160">
        <v>1</v>
      </c>
      <c r="F1005" s="161" t="s">
        <v>29</v>
      </c>
      <c r="G1005" s="192"/>
      <c r="H1005" s="193"/>
      <c r="I1005" s="198"/>
      <c r="J1005" s="213"/>
      <c r="K1005" s="166"/>
      <c r="L1005" s="168">
        <v>12</v>
      </c>
      <c r="M1005" s="190"/>
      <c r="N1005" s="166"/>
    </row>
    <row r="1006" spans="2:14" s="171" customFormat="1" ht="15.6" customHeight="1">
      <c r="B1006" s="172"/>
      <c r="C1006" s="331" t="s">
        <v>255</v>
      </c>
      <c r="D1006" s="243"/>
      <c r="E1006" s="201"/>
      <c r="F1006" s="217"/>
      <c r="G1006" s="186"/>
      <c r="H1006" s="187"/>
      <c r="I1006" s="196"/>
      <c r="J1006" s="211"/>
      <c r="K1006" s="166"/>
      <c r="L1006" s="168">
        <v>13</v>
      </c>
      <c r="M1006" s="190"/>
      <c r="N1006" s="166"/>
    </row>
    <row r="1007" spans="2:14" s="171" customFormat="1" ht="15.6" customHeight="1">
      <c r="B1007" s="162"/>
      <c r="C1007" s="162"/>
      <c r="D1007" s="163"/>
      <c r="E1007" s="160"/>
      <c r="F1007" s="161"/>
      <c r="G1007" s="192"/>
      <c r="H1007" s="193"/>
      <c r="I1007" s="198"/>
      <c r="J1007" s="213"/>
      <c r="K1007" s="166"/>
      <c r="L1007" s="168">
        <v>14</v>
      </c>
      <c r="M1007" s="190"/>
      <c r="N1007" s="166"/>
    </row>
    <row r="1008" spans="2:14" s="171" customFormat="1" ht="15.6" customHeight="1">
      <c r="B1008" s="164"/>
      <c r="C1008" s="331"/>
      <c r="D1008" s="243"/>
      <c r="E1008" s="201"/>
      <c r="F1008" s="217"/>
      <c r="G1008" s="202"/>
      <c r="H1008" s="187"/>
      <c r="I1008" s="196"/>
      <c r="J1008" s="211"/>
      <c r="K1008" s="166"/>
      <c r="L1008" s="168">
        <v>15</v>
      </c>
      <c r="M1008" s="190"/>
      <c r="N1008" s="166"/>
    </row>
    <row r="1009" spans="2:14" s="171" customFormat="1" ht="15.6" customHeight="1">
      <c r="B1009" s="162"/>
      <c r="C1009" s="162"/>
      <c r="D1009" s="163"/>
      <c r="E1009" s="201"/>
      <c r="F1009" s="161"/>
      <c r="G1009" s="192"/>
      <c r="H1009" s="193"/>
      <c r="I1009" s="198"/>
      <c r="J1009" s="213"/>
      <c r="K1009" s="166"/>
      <c r="L1009" s="168">
        <v>16</v>
      </c>
      <c r="M1009" s="190"/>
      <c r="N1009" s="166"/>
    </row>
    <row r="1010" spans="2:14" s="171" customFormat="1" ht="15.6" customHeight="1">
      <c r="B1010" s="200"/>
      <c r="C1010" s="164"/>
      <c r="D1010" s="154"/>
      <c r="E1010" s="185"/>
      <c r="F1010" s="156"/>
      <c r="G1010" s="186"/>
      <c r="H1010" s="187"/>
      <c r="I1010" s="188"/>
      <c r="J1010" s="211"/>
      <c r="K1010" s="166"/>
      <c r="L1010" s="168">
        <v>17</v>
      </c>
      <c r="M1010" s="190"/>
      <c r="N1010" s="166"/>
    </row>
    <row r="1011" spans="2:14" s="171" customFormat="1" ht="15.6" customHeight="1">
      <c r="B1011" s="162"/>
      <c r="C1011" s="162"/>
      <c r="D1011" s="163"/>
      <c r="E1011" s="338"/>
      <c r="F1011" s="161"/>
      <c r="G1011" s="192"/>
      <c r="H1011" s="193"/>
      <c r="I1011" s="198"/>
      <c r="J1011" s="213"/>
      <c r="K1011" s="166"/>
      <c r="L1011" s="168">
        <v>18</v>
      </c>
      <c r="M1011" s="190"/>
      <c r="N1011" s="166"/>
    </row>
    <row r="1012" spans="2:14" s="171" customFormat="1" ht="15.6" customHeight="1">
      <c r="B1012" s="164"/>
      <c r="C1012" s="331"/>
      <c r="D1012" s="274"/>
      <c r="E1012" s="280"/>
      <c r="F1012" s="156"/>
      <c r="G1012" s="186"/>
      <c r="H1012" s="187"/>
      <c r="I1012" s="196"/>
      <c r="J1012" s="211"/>
      <c r="K1012" s="166"/>
      <c r="L1012" s="168">
        <v>19</v>
      </c>
      <c r="M1012" s="190"/>
      <c r="N1012" s="166"/>
    </row>
    <row r="1013" spans="2:14" s="171" customFormat="1" ht="15.6" customHeight="1">
      <c r="B1013" s="292"/>
      <c r="C1013" s="162"/>
      <c r="D1013" s="281"/>
      <c r="E1013" s="277"/>
      <c r="F1013" s="161"/>
      <c r="G1013" s="192"/>
      <c r="H1013" s="193"/>
      <c r="I1013" s="198"/>
      <c r="J1013" s="213"/>
      <c r="K1013" s="166"/>
      <c r="L1013" s="168">
        <v>20</v>
      </c>
      <c r="M1013" s="190"/>
      <c r="N1013" s="166"/>
    </row>
    <row r="1014" spans="2:14" s="171" customFormat="1" ht="15.6" customHeight="1">
      <c r="B1014" s="306"/>
      <c r="C1014" s="274"/>
      <c r="D1014" s="274"/>
      <c r="E1014" s="201"/>
      <c r="F1014" s="156"/>
      <c r="G1014" s="199"/>
      <c r="H1014" s="187"/>
      <c r="I1014" s="188"/>
      <c r="J1014" s="211"/>
      <c r="K1014" s="166"/>
      <c r="L1014" s="168">
        <v>21</v>
      </c>
      <c r="M1014" s="190"/>
      <c r="N1014" s="166"/>
    </row>
    <row r="1015" spans="2:14" s="171" customFormat="1" ht="15.6" customHeight="1">
      <c r="B1015" s="292"/>
      <c r="C1015" s="281"/>
      <c r="D1015" s="281"/>
      <c r="E1015" s="160"/>
      <c r="F1015" s="161"/>
      <c r="G1015" s="192"/>
      <c r="H1015" s="193"/>
      <c r="I1015" s="198"/>
      <c r="J1015" s="213"/>
      <c r="K1015" s="166"/>
      <c r="L1015" s="168">
        <v>22</v>
      </c>
      <c r="M1015" s="190"/>
      <c r="N1015" s="166"/>
    </row>
    <row r="1016" spans="2:14" s="171" customFormat="1" ht="15.6" customHeight="1">
      <c r="B1016" s="200"/>
      <c r="C1016" s="331"/>
      <c r="D1016" s="274"/>
      <c r="E1016" s="201"/>
      <c r="F1016" s="156"/>
      <c r="G1016" s="243"/>
      <c r="H1016" s="203"/>
      <c r="I1016" s="239"/>
      <c r="J1016" s="221"/>
      <c r="K1016" s="166"/>
      <c r="L1016" s="168">
        <v>23</v>
      </c>
      <c r="M1016" s="190"/>
      <c r="N1016" s="166"/>
    </row>
    <row r="1017" spans="2:14" s="171" customFormat="1" ht="15.6" customHeight="1">
      <c r="B1017" s="162"/>
      <c r="C1017" s="162"/>
      <c r="D1017" s="281"/>
      <c r="E1017" s="160"/>
      <c r="F1017" s="161"/>
      <c r="G1017" s="191"/>
      <c r="H1017" s="193"/>
      <c r="I1017" s="198"/>
      <c r="J1017" s="213"/>
      <c r="K1017" s="166"/>
      <c r="L1017" s="168">
        <v>24</v>
      </c>
      <c r="M1017" s="190"/>
      <c r="N1017" s="166"/>
    </row>
    <row r="1018" spans="2:14" s="171" customFormat="1" ht="15.6" customHeight="1">
      <c r="B1018" s="200"/>
      <c r="C1018" s="331"/>
      <c r="D1018" s="243"/>
      <c r="E1018" s="155"/>
      <c r="F1018" s="156"/>
      <c r="G1018" s="156"/>
      <c r="H1018" s="187"/>
      <c r="I1018" s="188"/>
      <c r="J1018" s="211"/>
      <c r="K1018" s="166"/>
      <c r="L1018" s="168">
        <v>25</v>
      </c>
      <c r="M1018" s="190"/>
      <c r="N1018" s="166"/>
    </row>
    <row r="1019" spans="2:14" s="171" customFormat="1" ht="15.6" customHeight="1">
      <c r="B1019" s="162"/>
      <c r="C1019" s="162"/>
      <c r="D1019" s="163"/>
      <c r="E1019" s="160"/>
      <c r="F1019" s="161"/>
      <c r="G1019" s="191"/>
      <c r="H1019" s="193"/>
      <c r="I1019" s="198"/>
      <c r="J1019" s="213"/>
      <c r="K1019" s="166"/>
      <c r="L1019" s="168">
        <v>26</v>
      </c>
      <c r="M1019" s="190"/>
      <c r="N1019" s="166"/>
    </row>
    <row r="1020" spans="2:14" s="171" customFormat="1" ht="15.6" customHeight="1">
      <c r="B1020" s="172"/>
      <c r="C1020" s="154"/>
      <c r="D1020" s="154"/>
      <c r="E1020" s="185"/>
      <c r="F1020" s="156"/>
      <c r="G1020" s="154"/>
      <c r="H1020" s="187"/>
      <c r="I1020" s="188"/>
      <c r="J1020" s="221"/>
      <c r="K1020" s="166"/>
      <c r="L1020" s="168">
        <v>27</v>
      </c>
      <c r="M1020" s="190"/>
      <c r="N1020" s="166"/>
    </row>
    <row r="1021" spans="2:14" s="171" customFormat="1" ht="15.6" customHeight="1">
      <c r="B1021" s="162"/>
      <c r="C1021" s="163"/>
      <c r="D1021" s="163"/>
      <c r="E1021" s="338"/>
      <c r="F1021" s="161"/>
      <c r="G1021" s="191"/>
      <c r="H1021" s="193"/>
      <c r="I1021" s="198"/>
      <c r="J1021" s="221"/>
      <c r="K1021" s="166"/>
      <c r="L1021" s="168">
        <v>28</v>
      </c>
      <c r="M1021" s="190"/>
      <c r="N1021" s="166"/>
    </row>
    <row r="1022" spans="2:14" s="171" customFormat="1" ht="15.6" customHeight="1">
      <c r="B1022" s="200"/>
      <c r="C1022" s="331"/>
      <c r="D1022" s="195"/>
      <c r="E1022" s="201"/>
      <c r="F1022" s="156"/>
      <c r="G1022" s="154"/>
      <c r="H1022" s="187"/>
      <c r="I1022" s="188"/>
      <c r="J1022" s="211"/>
      <c r="K1022" s="166"/>
      <c r="L1022" s="168">
        <v>29</v>
      </c>
      <c r="M1022" s="190"/>
      <c r="N1022" s="166"/>
    </row>
    <row r="1023" spans="2:14" s="171" customFormat="1" ht="15.6" customHeight="1">
      <c r="B1023" s="162"/>
      <c r="C1023" s="162"/>
      <c r="D1023" s="163"/>
      <c r="E1023" s="160"/>
      <c r="F1023" s="161"/>
      <c r="G1023" s="191"/>
      <c r="H1023" s="193"/>
      <c r="I1023" s="198"/>
      <c r="J1023" s="213"/>
      <c r="K1023" s="166"/>
      <c r="L1023" s="168">
        <v>30</v>
      </c>
      <c r="M1023" s="190"/>
      <c r="N1023" s="168"/>
    </row>
    <row r="1024" spans="2:14" ht="21" customHeight="1">
      <c r="B1024" s="166" t="s">
        <v>4</v>
      </c>
      <c r="G1024" s="168"/>
      <c r="L1024" s="168"/>
    </row>
    <row r="1025" spans="2:14" ht="25.5" customHeight="1">
      <c r="B1025" s="172" t="s">
        <v>5</v>
      </c>
      <c r="C1025" s="173" t="s">
        <v>405</v>
      </c>
      <c r="D1025" s="173"/>
      <c r="E1025" s="174"/>
      <c r="F1025" s="175"/>
      <c r="G1025" s="173"/>
      <c r="H1025" s="176"/>
      <c r="I1025" s="177"/>
      <c r="J1025" s="178"/>
      <c r="L1025" s="168"/>
    </row>
    <row r="1026" spans="2:14" s="168" customFormat="1" ht="24" customHeight="1">
      <c r="B1026" s="179" t="s">
        <v>13</v>
      </c>
      <c r="C1026" s="448" t="s">
        <v>33</v>
      </c>
      <c r="D1026" s="449"/>
      <c r="E1026" s="181" t="s">
        <v>16</v>
      </c>
      <c r="F1026" s="182" t="s">
        <v>17</v>
      </c>
      <c r="G1026" s="182" t="s">
        <v>8</v>
      </c>
      <c r="H1026" s="183" t="s">
        <v>18</v>
      </c>
      <c r="I1026" s="448" t="s">
        <v>19</v>
      </c>
      <c r="J1026" s="449"/>
      <c r="M1026" s="170"/>
      <c r="N1026" s="166"/>
    </row>
    <row r="1027" spans="2:14" ht="15.6" customHeight="1">
      <c r="B1027" s="172" t="s">
        <v>1205</v>
      </c>
      <c r="C1027" s="164" t="s">
        <v>134</v>
      </c>
      <c r="D1027" s="154" t="s">
        <v>135</v>
      </c>
      <c r="E1027" s="339"/>
      <c r="F1027" s="156"/>
      <c r="G1027" s="186"/>
      <c r="H1027" s="187"/>
      <c r="I1027" s="188" t="s">
        <v>1081</v>
      </c>
      <c r="J1027" s="208"/>
      <c r="L1027" s="168">
        <v>1</v>
      </c>
      <c r="M1027" s="190"/>
    </row>
    <row r="1028" spans="2:14" ht="15.6" customHeight="1">
      <c r="B1028" s="162" t="s">
        <v>402</v>
      </c>
      <c r="C1028" s="162" t="s">
        <v>1206</v>
      </c>
      <c r="D1028" s="163" t="s">
        <v>1078</v>
      </c>
      <c r="E1028" s="338">
        <v>2036</v>
      </c>
      <c r="F1028" s="191" t="s">
        <v>169</v>
      </c>
      <c r="G1028" s="192"/>
      <c r="H1028" s="193"/>
      <c r="I1028" s="198"/>
      <c r="J1028" s="209"/>
      <c r="L1028" s="168">
        <v>2</v>
      </c>
      <c r="M1028" s="190"/>
    </row>
    <row r="1029" spans="2:14" ht="15.6" customHeight="1">
      <c r="B1029" s="164"/>
      <c r="C1029" s="164" t="s">
        <v>134</v>
      </c>
      <c r="D1029" s="154" t="s">
        <v>410</v>
      </c>
      <c r="E1029" s="339"/>
      <c r="F1029" s="156"/>
      <c r="G1029" s="186"/>
      <c r="H1029" s="187"/>
      <c r="I1029" s="196"/>
      <c r="J1029" s="208"/>
      <c r="L1029" s="168">
        <v>3</v>
      </c>
      <c r="M1029" s="190"/>
    </row>
    <row r="1030" spans="2:14" ht="15.6" customHeight="1">
      <c r="B1030" s="162"/>
      <c r="C1030" s="162"/>
      <c r="D1030" s="163"/>
      <c r="E1030" s="338">
        <v>240</v>
      </c>
      <c r="F1030" s="161" t="s">
        <v>87</v>
      </c>
      <c r="G1030" s="192"/>
      <c r="H1030" s="193"/>
      <c r="I1030" s="198"/>
      <c r="J1030" s="209"/>
      <c r="L1030" s="168">
        <v>4</v>
      </c>
      <c r="M1030" s="190"/>
    </row>
    <row r="1031" spans="2:14" ht="15.6" customHeight="1">
      <c r="B1031" s="172"/>
      <c r="C1031" s="164" t="s">
        <v>136</v>
      </c>
      <c r="D1031" s="154" t="s">
        <v>408</v>
      </c>
      <c r="E1031" s="339"/>
      <c r="F1031" s="156"/>
      <c r="G1031" s="186"/>
      <c r="H1031" s="187"/>
      <c r="I1031" s="188" t="s">
        <v>1081</v>
      </c>
      <c r="J1031" s="208"/>
      <c r="L1031" s="168">
        <v>5</v>
      </c>
      <c r="M1031" s="190"/>
    </row>
    <row r="1032" spans="2:14" s="171" customFormat="1" ht="15.6" customHeight="1">
      <c r="B1032" s="162"/>
      <c r="C1032" s="162"/>
      <c r="D1032" s="163" t="s">
        <v>1079</v>
      </c>
      <c r="E1032" s="338">
        <v>2036</v>
      </c>
      <c r="F1032" s="191" t="s">
        <v>169</v>
      </c>
      <c r="G1032" s="192"/>
      <c r="H1032" s="193"/>
      <c r="I1032" s="198"/>
      <c r="J1032" s="213"/>
      <c r="K1032" s="166"/>
      <c r="L1032" s="168">
        <v>6</v>
      </c>
      <c r="M1032" s="190"/>
      <c r="N1032" s="166"/>
    </row>
    <row r="1033" spans="2:14" s="171" customFormat="1" ht="15.6" customHeight="1">
      <c r="B1033" s="172"/>
      <c r="C1033" s="164"/>
      <c r="D1033" s="154" t="s">
        <v>143</v>
      </c>
      <c r="E1033" s="339"/>
      <c r="F1033" s="156"/>
      <c r="G1033" s="186"/>
      <c r="H1033" s="187"/>
      <c r="I1033" s="188" t="s">
        <v>1081</v>
      </c>
      <c r="J1033" s="221"/>
      <c r="K1033" s="166"/>
      <c r="L1033" s="168">
        <v>7</v>
      </c>
      <c r="M1033" s="190"/>
      <c r="N1033" s="166"/>
    </row>
    <row r="1034" spans="2:14" s="171" customFormat="1" ht="15.6" customHeight="1">
      <c r="B1034" s="162"/>
      <c r="C1034" s="162"/>
      <c r="D1034" s="163" t="s">
        <v>1079</v>
      </c>
      <c r="E1034" s="338">
        <v>2036</v>
      </c>
      <c r="F1034" s="191" t="s">
        <v>169</v>
      </c>
      <c r="G1034" s="192"/>
      <c r="H1034" s="193"/>
      <c r="I1034" s="198"/>
      <c r="J1034" s="221"/>
      <c r="K1034" s="166"/>
      <c r="L1034" s="168">
        <v>8</v>
      </c>
      <c r="M1034" s="190"/>
      <c r="N1034" s="166"/>
    </row>
    <row r="1035" spans="2:14" ht="15.6" customHeight="1">
      <c r="B1035" s="172"/>
      <c r="C1035" s="164" t="s">
        <v>1044</v>
      </c>
      <c r="D1035" s="164" t="s">
        <v>1080</v>
      </c>
      <c r="E1035" s="340"/>
      <c r="F1035" s="156"/>
      <c r="G1035" s="186"/>
      <c r="H1035" s="187"/>
      <c r="I1035" s="188" t="s">
        <v>1081</v>
      </c>
      <c r="J1035" s="237"/>
      <c r="L1035" s="168">
        <v>9</v>
      </c>
      <c r="M1035" s="190"/>
    </row>
    <row r="1036" spans="2:14" ht="15.6" customHeight="1">
      <c r="B1036" s="162"/>
      <c r="C1036" s="162" t="s">
        <v>1206</v>
      </c>
      <c r="D1036" s="163"/>
      <c r="E1036" s="338">
        <v>30</v>
      </c>
      <c r="F1036" s="161" t="s">
        <v>1043</v>
      </c>
      <c r="G1036" s="192"/>
      <c r="H1036" s="193"/>
      <c r="I1036" s="198"/>
      <c r="J1036" s="238"/>
      <c r="L1036" s="168">
        <v>10</v>
      </c>
      <c r="M1036" s="190"/>
    </row>
    <row r="1037" spans="2:14" s="171" customFormat="1" ht="15.6" customHeight="1">
      <c r="B1037" s="172"/>
      <c r="C1037" s="164" t="s">
        <v>1082</v>
      </c>
      <c r="D1037" s="164" t="s">
        <v>1083</v>
      </c>
      <c r="E1037" s="339"/>
      <c r="F1037" s="156"/>
      <c r="G1037" s="186"/>
      <c r="H1037" s="187"/>
      <c r="I1037" s="188" t="s">
        <v>1081</v>
      </c>
      <c r="J1037" s="211"/>
      <c r="K1037" s="166"/>
      <c r="L1037" s="168">
        <v>11</v>
      </c>
      <c r="M1037" s="190"/>
      <c r="N1037" s="166"/>
    </row>
    <row r="1038" spans="2:14" s="171" customFormat="1" ht="15.6" customHeight="1">
      <c r="B1038" s="162"/>
      <c r="C1038" s="162" t="s">
        <v>1206</v>
      </c>
      <c r="D1038" s="159" t="s">
        <v>1084</v>
      </c>
      <c r="E1038" s="338">
        <v>40</v>
      </c>
      <c r="F1038" s="161" t="s">
        <v>87</v>
      </c>
      <c r="G1038" s="192"/>
      <c r="H1038" s="193"/>
      <c r="I1038" s="198"/>
      <c r="J1038" s="213"/>
      <c r="K1038" s="166"/>
      <c r="L1038" s="168">
        <v>12</v>
      </c>
      <c r="M1038" s="190"/>
      <c r="N1038" s="166"/>
    </row>
    <row r="1039" spans="2:14" s="171" customFormat="1" ht="15.6" customHeight="1">
      <c r="B1039" s="172"/>
      <c r="C1039" s="164"/>
      <c r="D1039" s="164" t="s">
        <v>1083</v>
      </c>
      <c r="E1039" s="340"/>
      <c r="F1039" s="156"/>
      <c r="G1039" s="186"/>
      <c r="H1039" s="187"/>
      <c r="I1039" s="188" t="s">
        <v>1081</v>
      </c>
      <c r="J1039" s="211"/>
      <c r="K1039" s="166"/>
      <c r="L1039" s="168">
        <v>13</v>
      </c>
      <c r="M1039" s="190"/>
      <c r="N1039" s="166"/>
    </row>
    <row r="1040" spans="2:14" s="171" customFormat="1" ht="15.6" customHeight="1">
      <c r="B1040" s="162"/>
      <c r="C1040" s="162"/>
      <c r="D1040" s="159" t="s">
        <v>1085</v>
      </c>
      <c r="E1040" s="340">
        <v>12</v>
      </c>
      <c r="F1040" s="161" t="s">
        <v>87</v>
      </c>
      <c r="G1040" s="192"/>
      <c r="H1040" s="193"/>
      <c r="I1040" s="198"/>
      <c r="J1040" s="213"/>
      <c r="K1040" s="166"/>
      <c r="L1040" s="168">
        <v>14</v>
      </c>
      <c r="M1040" s="190"/>
      <c r="N1040" s="166"/>
    </row>
    <row r="1041" spans="2:14" s="171" customFormat="1" ht="15.6" customHeight="1">
      <c r="B1041" s="154"/>
      <c r="C1041" s="434" t="s">
        <v>1204</v>
      </c>
      <c r="D1041" s="164" t="s">
        <v>1224</v>
      </c>
      <c r="E1041" s="185"/>
      <c r="F1041" s="156"/>
      <c r="G1041" s="186"/>
      <c r="H1041" s="187"/>
      <c r="I1041" s="196"/>
      <c r="J1041" s="211"/>
      <c r="K1041" s="166"/>
      <c r="L1041" s="168">
        <v>15</v>
      </c>
      <c r="M1041" s="190"/>
      <c r="N1041" s="166"/>
    </row>
    <row r="1042" spans="2:14" s="171" customFormat="1" ht="15.6" customHeight="1">
      <c r="B1042" s="162"/>
      <c r="C1042" s="435"/>
      <c r="D1042" s="163"/>
      <c r="E1042" s="160">
        <v>53</v>
      </c>
      <c r="F1042" s="161" t="s">
        <v>1225</v>
      </c>
      <c r="G1042" s="192"/>
      <c r="H1042" s="193"/>
      <c r="I1042" s="198"/>
      <c r="J1042" s="213"/>
      <c r="K1042" s="166"/>
      <c r="L1042" s="168">
        <v>16</v>
      </c>
      <c r="M1042" s="190"/>
      <c r="N1042" s="166"/>
    </row>
    <row r="1043" spans="2:14" s="171" customFormat="1" ht="15.6" customHeight="1">
      <c r="B1043" s="200"/>
      <c r="C1043" s="195"/>
      <c r="D1043" s="195"/>
      <c r="E1043" s="201"/>
      <c r="F1043" s="330"/>
      <c r="G1043" s="286"/>
      <c r="H1043" s="203"/>
      <c r="I1043" s="239"/>
      <c r="J1043" s="211"/>
      <c r="K1043" s="166"/>
      <c r="L1043" s="168">
        <v>17</v>
      </c>
      <c r="M1043" s="190"/>
      <c r="N1043" s="166"/>
    </row>
    <row r="1044" spans="2:14" s="171" customFormat="1" ht="15.6" customHeight="1">
      <c r="B1044" s="200"/>
      <c r="C1044" s="195"/>
      <c r="D1044" s="163"/>
      <c r="E1044" s="201"/>
      <c r="F1044" s="161"/>
      <c r="G1044" s="286"/>
      <c r="H1044" s="203"/>
      <c r="I1044" s="239"/>
      <c r="J1044" s="213"/>
      <c r="K1044" s="166"/>
      <c r="L1044" s="168">
        <v>18</v>
      </c>
      <c r="M1044" s="190"/>
      <c r="N1044" s="166"/>
    </row>
    <row r="1045" spans="2:14" s="171" customFormat="1" ht="15.6" customHeight="1">
      <c r="B1045" s="154"/>
      <c r="C1045" s="154"/>
      <c r="D1045" s="195"/>
      <c r="E1045" s="155"/>
      <c r="F1045" s="330"/>
      <c r="G1045" s="186"/>
      <c r="H1045" s="187"/>
      <c r="I1045" s="196"/>
      <c r="J1045" s="221"/>
      <c r="K1045" s="166"/>
      <c r="L1045" s="168">
        <v>19</v>
      </c>
      <c r="M1045" s="190"/>
      <c r="N1045" s="166"/>
    </row>
    <row r="1046" spans="2:14" s="171" customFormat="1" ht="15.6" customHeight="1">
      <c r="B1046" s="231"/>
      <c r="C1046" s="163"/>
      <c r="D1046" s="163"/>
      <c r="E1046" s="160"/>
      <c r="F1046" s="330"/>
      <c r="G1046" s="192"/>
      <c r="H1046" s="193"/>
      <c r="I1046" s="198"/>
      <c r="J1046" s="221"/>
      <c r="K1046" s="166"/>
      <c r="L1046" s="168">
        <v>20</v>
      </c>
      <c r="M1046" s="190"/>
      <c r="N1046" s="166"/>
    </row>
    <row r="1047" spans="2:14" s="171" customFormat="1" ht="15.6" customHeight="1">
      <c r="B1047" s="172"/>
      <c r="C1047" s="154"/>
      <c r="D1047" s="164"/>
      <c r="E1047" s="155"/>
      <c r="F1047" s="156"/>
      <c r="G1047" s="186"/>
      <c r="H1047" s="187"/>
      <c r="I1047" s="196"/>
      <c r="J1047" s="211"/>
      <c r="K1047" s="166"/>
      <c r="L1047" s="168">
        <v>21</v>
      </c>
      <c r="M1047" s="190"/>
      <c r="N1047" s="166"/>
    </row>
    <row r="1048" spans="2:14" s="171" customFormat="1" ht="15.6" customHeight="1">
      <c r="B1048" s="162"/>
      <c r="C1048" s="163"/>
      <c r="D1048" s="163"/>
      <c r="E1048" s="160"/>
      <c r="F1048" s="161"/>
      <c r="G1048" s="192"/>
      <c r="H1048" s="193"/>
      <c r="I1048" s="198"/>
      <c r="J1048" s="213"/>
      <c r="K1048" s="166"/>
      <c r="L1048" s="168">
        <v>22</v>
      </c>
      <c r="M1048" s="190"/>
      <c r="N1048" s="166"/>
    </row>
    <row r="1049" spans="2:14" s="171" customFormat="1" ht="15.6" customHeight="1">
      <c r="B1049" s="172"/>
      <c r="C1049" s="154"/>
      <c r="D1049" s="164"/>
      <c r="E1049" s="155"/>
      <c r="F1049" s="156"/>
      <c r="G1049" s="186"/>
      <c r="H1049" s="187"/>
      <c r="I1049" s="196"/>
      <c r="J1049" s="211"/>
      <c r="K1049" s="166"/>
      <c r="L1049" s="168">
        <v>23</v>
      </c>
      <c r="M1049" s="190"/>
      <c r="N1049" s="166"/>
    </row>
    <row r="1050" spans="2:14" s="171" customFormat="1" ht="15.6" customHeight="1">
      <c r="B1050" s="162"/>
      <c r="C1050" s="163"/>
      <c r="D1050" s="163"/>
      <c r="E1050" s="160"/>
      <c r="F1050" s="161"/>
      <c r="G1050" s="192"/>
      <c r="H1050" s="193"/>
      <c r="I1050" s="198"/>
      <c r="J1050" s="213"/>
      <c r="K1050" s="166"/>
      <c r="L1050" s="168">
        <v>24</v>
      </c>
      <c r="M1050" s="190"/>
      <c r="N1050" s="166"/>
    </row>
    <row r="1051" spans="2:14" s="171" customFormat="1" ht="15.6" customHeight="1">
      <c r="B1051" s="172"/>
      <c r="C1051" s="164"/>
      <c r="D1051" s="154"/>
      <c r="E1051" s="155"/>
      <c r="F1051" s="156"/>
      <c r="G1051" s="186"/>
      <c r="H1051" s="187"/>
      <c r="I1051" s="196"/>
      <c r="J1051" s="211"/>
      <c r="K1051" s="166"/>
      <c r="L1051" s="168">
        <v>25</v>
      </c>
      <c r="M1051" s="190"/>
      <c r="N1051" s="166"/>
    </row>
    <row r="1052" spans="2:14" s="171" customFormat="1" ht="15.6" customHeight="1">
      <c r="B1052" s="162"/>
      <c r="C1052" s="162"/>
      <c r="D1052" s="163"/>
      <c r="E1052" s="160"/>
      <c r="F1052" s="161"/>
      <c r="G1052" s="192"/>
      <c r="H1052" s="193"/>
      <c r="I1052" s="198"/>
      <c r="J1052" s="213"/>
      <c r="K1052" s="166"/>
      <c r="L1052" s="168">
        <v>26</v>
      </c>
      <c r="M1052" s="190"/>
      <c r="N1052" s="166"/>
    </row>
    <row r="1053" spans="2:14" s="171" customFormat="1" ht="15.6" customHeight="1">
      <c r="B1053" s="172"/>
      <c r="C1053" s="164"/>
      <c r="D1053" s="154"/>
      <c r="E1053" s="155"/>
      <c r="F1053" s="156"/>
      <c r="G1053" s="186"/>
      <c r="H1053" s="187"/>
      <c r="I1053" s="196"/>
      <c r="J1053" s="221"/>
      <c r="K1053" s="166"/>
      <c r="L1053" s="168">
        <v>27</v>
      </c>
      <c r="M1053" s="190"/>
      <c r="N1053" s="166"/>
    </row>
    <row r="1054" spans="2:14" s="171" customFormat="1" ht="15.6" customHeight="1">
      <c r="B1054" s="162"/>
      <c r="C1054" s="162"/>
      <c r="D1054" s="163"/>
      <c r="E1054" s="160"/>
      <c r="F1054" s="161"/>
      <c r="G1054" s="192"/>
      <c r="H1054" s="193"/>
      <c r="I1054" s="198"/>
      <c r="J1054" s="221"/>
      <c r="K1054" s="166"/>
      <c r="L1054" s="168">
        <v>28</v>
      </c>
      <c r="M1054" s="190"/>
      <c r="N1054" s="166"/>
    </row>
    <row r="1055" spans="2:14" s="171" customFormat="1" ht="15.6" customHeight="1">
      <c r="B1055" s="210"/>
      <c r="C1055" s="154"/>
      <c r="D1055" s="154"/>
      <c r="E1055" s="185"/>
      <c r="F1055" s="156"/>
      <c r="G1055" s="186"/>
      <c r="H1055" s="187"/>
      <c r="I1055" s="196"/>
      <c r="J1055" s="211"/>
      <c r="K1055" s="166"/>
      <c r="L1055" s="168">
        <v>29</v>
      </c>
      <c r="M1055" s="190"/>
      <c r="N1055" s="166"/>
    </row>
    <row r="1056" spans="2:14" s="171" customFormat="1" ht="15.6" customHeight="1">
      <c r="B1056" s="336"/>
      <c r="C1056" s="163"/>
      <c r="D1056" s="163"/>
      <c r="E1056" s="160"/>
      <c r="F1056" s="161"/>
      <c r="G1056" s="192"/>
      <c r="H1056" s="193"/>
      <c r="I1056" s="198"/>
      <c r="J1056" s="213"/>
      <c r="K1056" s="166"/>
      <c r="L1056" s="168">
        <v>30</v>
      </c>
      <c r="M1056" s="190"/>
      <c r="N1056" s="168"/>
    </row>
    <row r="1057" spans="2:14" ht="21" customHeight="1">
      <c r="B1057" s="166" t="s">
        <v>4</v>
      </c>
      <c r="G1057" s="168"/>
      <c r="L1057" s="168"/>
    </row>
    <row r="1058" spans="2:14" ht="25.5" customHeight="1">
      <c r="B1058" s="172" t="s">
        <v>5</v>
      </c>
      <c r="C1058" s="173" t="s">
        <v>1054</v>
      </c>
      <c r="D1058" s="173"/>
      <c r="E1058" s="174"/>
      <c r="F1058" s="175"/>
      <c r="G1058" s="173"/>
      <c r="H1058" s="176"/>
      <c r="I1058" s="177"/>
      <c r="J1058" s="178"/>
      <c r="L1058" s="168"/>
    </row>
    <row r="1059" spans="2:14" s="168" customFormat="1" ht="24" customHeight="1">
      <c r="B1059" s="179" t="s">
        <v>13</v>
      </c>
      <c r="C1059" s="448" t="s">
        <v>33</v>
      </c>
      <c r="D1059" s="449"/>
      <c r="E1059" s="181" t="s">
        <v>16</v>
      </c>
      <c r="F1059" s="182" t="s">
        <v>17</v>
      </c>
      <c r="G1059" s="182" t="s">
        <v>8</v>
      </c>
      <c r="H1059" s="183" t="s">
        <v>18</v>
      </c>
      <c r="I1059" s="448" t="s">
        <v>19</v>
      </c>
      <c r="J1059" s="449"/>
      <c r="M1059" s="170"/>
      <c r="N1059" s="166"/>
    </row>
    <row r="1060" spans="2:14" ht="15.6" customHeight="1">
      <c r="B1060" s="154" t="s">
        <v>1038</v>
      </c>
      <c r="C1060" s="154"/>
      <c r="D1060" s="164"/>
      <c r="E1060" s="155"/>
      <c r="F1060" s="156"/>
      <c r="G1060" s="186"/>
      <c r="H1060" s="187"/>
      <c r="I1060" s="188"/>
      <c r="J1060" s="208"/>
      <c r="L1060" s="168">
        <v>1</v>
      </c>
      <c r="M1060" s="190"/>
    </row>
    <row r="1061" spans="2:14" ht="15.6" customHeight="1">
      <c r="B1061" s="231"/>
      <c r="C1061" s="163"/>
      <c r="D1061" s="163"/>
      <c r="E1061" s="160"/>
      <c r="F1061" s="161"/>
      <c r="G1061" s="192"/>
      <c r="H1061" s="193"/>
      <c r="I1061" s="198"/>
      <c r="J1061" s="209"/>
      <c r="L1061" s="168">
        <v>2</v>
      </c>
      <c r="M1061" s="190"/>
    </row>
    <row r="1062" spans="2:14" ht="15.6" customHeight="1">
      <c r="B1062" s="172"/>
      <c r="C1062" s="164" t="s">
        <v>134</v>
      </c>
      <c r="D1062" s="154" t="s">
        <v>135</v>
      </c>
      <c r="E1062" s="155"/>
      <c r="F1062" s="156"/>
      <c r="G1062" s="186"/>
      <c r="H1062" s="187"/>
      <c r="I1062" s="196"/>
      <c r="J1062" s="208"/>
      <c r="L1062" s="168">
        <v>3</v>
      </c>
      <c r="M1062" s="190"/>
    </row>
    <row r="1063" spans="2:14" ht="15.6" customHeight="1">
      <c r="B1063" s="162"/>
      <c r="C1063" s="162"/>
      <c r="D1063" s="163" t="s">
        <v>170</v>
      </c>
      <c r="E1063" s="160">
        <v>2587</v>
      </c>
      <c r="F1063" s="191" t="s">
        <v>169</v>
      </c>
      <c r="G1063" s="192"/>
      <c r="H1063" s="193"/>
      <c r="I1063" s="198"/>
      <c r="J1063" s="209"/>
      <c r="L1063" s="168">
        <v>4</v>
      </c>
      <c r="M1063" s="190"/>
    </row>
    <row r="1064" spans="2:14" ht="15.6" customHeight="1">
      <c r="B1064" s="172"/>
      <c r="C1064" s="164" t="s">
        <v>411</v>
      </c>
      <c r="D1064" s="154" t="s">
        <v>408</v>
      </c>
      <c r="E1064" s="155"/>
      <c r="F1064" s="156"/>
      <c r="G1064" s="186"/>
      <c r="H1064" s="187"/>
      <c r="I1064" s="196"/>
      <c r="J1064" s="208"/>
      <c r="L1064" s="168">
        <v>5</v>
      </c>
      <c r="M1064" s="190"/>
    </row>
    <row r="1065" spans="2:14" s="171" customFormat="1" ht="15.6" customHeight="1">
      <c r="B1065" s="162"/>
      <c r="C1065" s="162"/>
      <c r="D1065" s="163" t="s">
        <v>1079</v>
      </c>
      <c r="E1065" s="160">
        <v>2587</v>
      </c>
      <c r="F1065" s="191" t="s">
        <v>169</v>
      </c>
      <c r="G1065" s="192"/>
      <c r="H1065" s="193"/>
      <c r="I1065" s="198"/>
      <c r="J1065" s="213"/>
      <c r="K1065" s="166"/>
      <c r="L1065" s="168">
        <v>6</v>
      </c>
      <c r="M1065" s="190"/>
      <c r="N1065" s="166"/>
    </row>
    <row r="1066" spans="2:14" s="171" customFormat="1" ht="15.6" customHeight="1">
      <c r="B1066" s="172"/>
      <c r="C1066" s="164"/>
      <c r="D1066" s="154" t="s">
        <v>143</v>
      </c>
      <c r="E1066" s="155"/>
      <c r="F1066" s="156"/>
      <c r="G1066" s="186"/>
      <c r="H1066" s="187"/>
      <c r="I1066" s="196"/>
      <c r="J1066" s="221"/>
      <c r="K1066" s="166"/>
      <c r="L1066" s="168">
        <v>7</v>
      </c>
      <c r="M1066" s="190"/>
      <c r="N1066" s="166">
        <v>183</v>
      </c>
    </row>
    <row r="1067" spans="2:14" s="171" customFormat="1" ht="15.6" customHeight="1">
      <c r="B1067" s="162"/>
      <c r="C1067" s="162"/>
      <c r="D1067" s="163" t="s">
        <v>407</v>
      </c>
      <c r="E1067" s="160">
        <v>2587</v>
      </c>
      <c r="F1067" s="191" t="s">
        <v>169</v>
      </c>
      <c r="G1067" s="192"/>
      <c r="H1067" s="193"/>
      <c r="I1067" s="198"/>
      <c r="J1067" s="221"/>
      <c r="K1067" s="166"/>
      <c r="L1067" s="168">
        <v>8</v>
      </c>
      <c r="M1067" s="190"/>
      <c r="N1067" s="166"/>
    </row>
    <row r="1068" spans="2:14" ht="15.6" customHeight="1">
      <c r="B1068" s="172"/>
      <c r="C1068" s="164" t="s">
        <v>406</v>
      </c>
      <c r="D1068" s="432" t="s">
        <v>1208</v>
      </c>
      <c r="E1068" s="155"/>
      <c r="F1068" s="156"/>
      <c r="G1068" s="186"/>
      <c r="H1068" s="187"/>
      <c r="I1068" s="196"/>
      <c r="J1068" s="237"/>
      <c r="L1068" s="168">
        <v>9</v>
      </c>
      <c r="M1068" s="190"/>
    </row>
    <row r="1069" spans="2:14" ht="15.6" customHeight="1">
      <c r="B1069" s="162"/>
      <c r="C1069" s="162"/>
      <c r="D1069" s="163" t="s">
        <v>1207</v>
      </c>
      <c r="E1069" s="160">
        <v>53</v>
      </c>
      <c r="F1069" s="161" t="s">
        <v>87</v>
      </c>
      <c r="G1069" s="192"/>
      <c r="H1069" s="193"/>
      <c r="I1069" s="198"/>
      <c r="J1069" s="238"/>
      <c r="L1069" s="168">
        <v>10</v>
      </c>
      <c r="M1069" s="190"/>
    </row>
    <row r="1070" spans="2:14" s="171" customFormat="1" ht="15.6" customHeight="1">
      <c r="B1070" s="172"/>
      <c r="C1070" s="164" t="s">
        <v>1209</v>
      </c>
      <c r="D1070" s="432" t="s">
        <v>1208</v>
      </c>
      <c r="E1070" s="155"/>
      <c r="F1070" s="156"/>
      <c r="G1070" s="186"/>
      <c r="H1070" s="187"/>
      <c r="I1070" s="196"/>
      <c r="J1070" s="211"/>
      <c r="K1070" s="166"/>
      <c r="L1070" s="168">
        <v>11</v>
      </c>
      <c r="M1070" s="190"/>
      <c r="N1070" s="166"/>
    </row>
    <row r="1071" spans="2:14" s="171" customFormat="1" ht="15.6" customHeight="1">
      <c r="B1071" s="162"/>
      <c r="C1071" s="162"/>
      <c r="D1071" s="163"/>
      <c r="E1071" s="160">
        <v>180</v>
      </c>
      <c r="F1071" s="161" t="s">
        <v>87</v>
      </c>
      <c r="G1071" s="192"/>
      <c r="H1071" s="193"/>
      <c r="I1071" s="198"/>
      <c r="J1071" s="213"/>
      <c r="K1071" s="166"/>
      <c r="L1071" s="168">
        <v>12</v>
      </c>
      <c r="M1071" s="190"/>
      <c r="N1071" s="166"/>
    </row>
    <row r="1072" spans="2:14" s="171" customFormat="1" ht="15.6" customHeight="1">
      <c r="B1072" s="172"/>
      <c r="C1072" s="164" t="s">
        <v>1210</v>
      </c>
      <c r="D1072" s="164" t="s">
        <v>1211</v>
      </c>
      <c r="E1072" s="185"/>
      <c r="F1072" s="156"/>
      <c r="G1072" s="186"/>
      <c r="H1072" s="187"/>
      <c r="I1072" s="196"/>
      <c r="J1072" s="211"/>
      <c r="K1072" s="166"/>
      <c r="L1072" s="168">
        <v>13</v>
      </c>
      <c r="M1072" s="190"/>
      <c r="N1072" s="166"/>
    </row>
    <row r="1073" spans="2:14" s="171" customFormat="1" ht="15.6" customHeight="1">
      <c r="B1073" s="162"/>
      <c r="C1073" s="162"/>
      <c r="D1073" s="163" t="s">
        <v>1212</v>
      </c>
      <c r="E1073" s="160">
        <v>400</v>
      </c>
      <c r="F1073" s="161" t="s">
        <v>87</v>
      </c>
      <c r="G1073" s="192"/>
      <c r="H1073" s="193"/>
      <c r="I1073" s="198"/>
      <c r="J1073" s="213"/>
      <c r="K1073" s="166"/>
      <c r="L1073" s="168">
        <v>14</v>
      </c>
      <c r="M1073" s="190"/>
      <c r="N1073" s="166"/>
    </row>
    <row r="1074" spans="2:14" s="171" customFormat="1" ht="15.6" customHeight="1">
      <c r="B1074" s="154"/>
      <c r="C1074" s="164" t="s">
        <v>1213</v>
      </c>
      <c r="D1074" s="164" t="s">
        <v>1214</v>
      </c>
      <c r="E1074" s="185"/>
      <c r="F1074" s="156"/>
      <c r="G1074" s="186"/>
      <c r="H1074" s="187"/>
      <c r="I1074" s="196"/>
      <c r="J1074" s="211"/>
      <c r="K1074" s="166"/>
      <c r="L1074" s="168">
        <v>15</v>
      </c>
      <c r="M1074" s="190"/>
      <c r="N1074" s="166"/>
    </row>
    <row r="1075" spans="2:14" s="171" customFormat="1" ht="15.6" customHeight="1">
      <c r="B1075" s="162"/>
      <c r="C1075" s="162"/>
      <c r="D1075" s="163"/>
      <c r="E1075" s="160">
        <v>275</v>
      </c>
      <c r="F1075" s="191" t="s">
        <v>169</v>
      </c>
      <c r="G1075" s="192"/>
      <c r="H1075" s="193"/>
      <c r="I1075" s="198"/>
      <c r="J1075" s="213"/>
      <c r="K1075" s="166"/>
      <c r="L1075" s="168">
        <v>16</v>
      </c>
      <c r="M1075" s="190"/>
      <c r="N1075" s="166"/>
    </row>
    <row r="1076" spans="2:14" s="171" customFormat="1" ht="15.6" customHeight="1">
      <c r="B1076" s="200"/>
      <c r="C1076" s="243" t="s">
        <v>1215</v>
      </c>
      <c r="D1076" s="195" t="s">
        <v>1217</v>
      </c>
      <c r="E1076" s="201"/>
      <c r="F1076" s="156"/>
      <c r="G1076" s="286"/>
      <c r="H1076" s="203"/>
      <c r="I1076" s="239"/>
      <c r="J1076" s="211"/>
      <c r="K1076" s="166"/>
      <c r="L1076" s="168">
        <v>17</v>
      </c>
      <c r="M1076" s="190"/>
      <c r="N1076" s="166"/>
    </row>
    <row r="1077" spans="2:14" s="171" customFormat="1" ht="15.6" customHeight="1">
      <c r="B1077" s="200"/>
      <c r="C1077" s="163"/>
      <c r="D1077" s="433" t="s">
        <v>1216</v>
      </c>
      <c r="E1077" s="160">
        <v>275</v>
      </c>
      <c r="F1077" s="191" t="s">
        <v>169</v>
      </c>
      <c r="G1077" s="286"/>
      <c r="H1077" s="203"/>
      <c r="I1077" s="239"/>
      <c r="J1077" s="213"/>
      <c r="K1077" s="166"/>
      <c r="L1077" s="168">
        <v>18</v>
      </c>
      <c r="M1077" s="190"/>
      <c r="N1077" s="166"/>
    </row>
    <row r="1078" spans="2:14" s="171" customFormat="1" ht="15.6" customHeight="1">
      <c r="B1078" s="154"/>
      <c r="C1078" s="154" t="s">
        <v>1218</v>
      </c>
      <c r="D1078" s="450" t="s">
        <v>1220</v>
      </c>
      <c r="E1078" s="155"/>
      <c r="F1078" s="156"/>
      <c r="G1078" s="186"/>
      <c r="H1078" s="187"/>
      <c r="I1078" s="196"/>
      <c r="J1078" s="221"/>
      <c r="K1078" s="166"/>
      <c r="L1078" s="168">
        <v>19</v>
      </c>
      <c r="M1078" s="190"/>
      <c r="N1078" s="166"/>
    </row>
    <row r="1079" spans="2:14" s="171" customFormat="1" ht="15.6" customHeight="1">
      <c r="B1079" s="231"/>
      <c r="C1079" s="163"/>
      <c r="D1079" s="451"/>
      <c r="E1079" s="160">
        <v>53</v>
      </c>
      <c r="F1079" s="161" t="s">
        <v>1219</v>
      </c>
      <c r="G1079" s="192"/>
      <c r="H1079" s="193"/>
      <c r="I1079" s="198"/>
      <c r="J1079" s="221"/>
      <c r="K1079" s="166"/>
      <c r="L1079" s="168">
        <v>20</v>
      </c>
      <c r="M1079" s="190"/>
      <c r="N1079" s="166"/>
    </row>
    <row r="1080" spans="2:14" s="171" customFormat="1" ht="15.6" customHeight="1">
      <c r="B1080" s="172"/>
      <c r="C1080" s="164" t="s">
        <v>1221</v>
      </c>
      <c r="D1080" s="164" t="s">
        <v>1222</v>
      </c>
      <c r="E1080" s="155"/>
      <c r="F1080" s="156"/>
      <c r="G1080" s="186"/>
      <c r="H1080" s="187"/>
      <c r="I1080" s="196"/>
      <c r="J1080" s="211"/>
      <c r="K1080" s="166"/>
      <c r="L1080" s="168">
        <v>21</v>
      </c>
      <c r="M1080" s="190"/>
      <c r="N1080" s="166"/>
    </row>
    <row r="1081" spans="2:14" s="171" customFormat="1" ht="15.6" customHeight="1">
      <c r="B1081" s="162"/>
      <c r="C1081" s="162"/>
      <c r="D1081" s="159" t="s">
        <v>1223</v>
      </c>
      <c r="E1081" s="160">
        <v>2220</v>
      </c>
      <c r="F1081" s="191" t="s">
        <v>169</v>
      </c>
      <c r="G1081" s="192"/>
      <c r="H1081" s="193"/>
      <c r="I1081" s="198"/>
      <c r="J1081" s="213"/>
      <c r="K1081" s="166"/>
      <c r="L1081" s="168">
        <v>22</v>
      </c>
      <c r="M1081" s="190"/>
      <c r="N1081" s="166"/>
    </row>
    <row r="1082" spans="2:14" s="171" customFormat="1" ht="15.6" customHeight="1">
      <c r="B1082" s="172"/>
      <c r="C1082" s="164" t="s">
        <v>1226</v>
      </c>
      <c r="D1082" s="164" t="s">
        <v>1228</v>
      </c>
      <c r="E1082" s="185"/>
      <c r="F1082" s="156"/>
      <c r="G1082" s="186"/>
      <c r="H1082" s="187"/>
      <c r="I1082" s="196"/>
      <c r="J1082" s="211"/>
      <c r="K1082" s="166"/>
      <c r="L1082" s="168">
        <v>23</v>
      </c>
      <c r="M1082" s="190"/>
      <c r="N1082" s="166"/>
    </row>
    <row r="1083" spans="2:14" s="171" customFormat="1" ht="15.6" customHeight="1">
      <c r="B1083" s="162"/>
      <c r="C1083" s="162"/>
      <c r="D1083" s="163"/>
      <c r="E1083" s="160">
        <v>1</v>
      </c>
      <c r="F1083" s="161" t="s">
        <v>1227</v>
      </c>
      <c r="G1083" s="192"/>
      <c r="H1083" s="193"/>
      <c r="I1083" s="198"/>
      <c r="J1083" s="213"/>
      <c r="K1083" s="166"/>
      <c r="L1083" s="168">
        <v>24</v>
      </c>
      <c r="M1083" s="190"/>
      <c r="N1083" s="166"/>
    </row>
    <row r="1084" spans="2:14" s="171" customFormat="1" ht="15.6" customHeight="1">
      <c r="B1084" s="154"/>
      <c r="C1084" s="164"/>
      <c r="D1084" s="164"/>
      <c r="E1084" s="185"/>
      <c r="F1084" s="156"/>
      <c r="G1084" s="186"/>
      <c r="H1084" s="187"/>
      <c r="I1084" s="196"/>
      <c r="J1084" s="211"/>
      <c r="K1084" s="166"/>
      <c r="L1084" s="168">
        <v>25</v>
      </c>
      <c r="M1084" s="190"/>
      <c r="N1084" s="166"/>
    </row>
    <row r="1085" spans="2:14" s="171" customFormat="1" ht="15.6" customHeight="1">
      <c r="B1085" s="162"/>
      <c r="C1085" s="162"/>
      <c r="D1085" s="163"/>
      <c r="E1085" s="160"/>
      <c r="F1085" s="161"/>
      <c r="G1085" s="192"/>
      <c r="H1085" s="193"/>
      <c r="I1085" s="198"/>
      <c r="J1085" s="213"/>
      <c r="K1085" s="166"/>
      <c r="L1085" s="168">
        <v>26</v>
      </c>
      <c r="M1085" s="190"/>
      <c r="N1085" s="166"/>
    </row>
    <row r="1086" spans="2:14" s="171" customFormat="1" ht="15.6" customHeight="1">
      <c r="B1086" s="172" t="s">
        <v>1055</v>
      </c>
      <c r="C1086" s="164"/>
      <c r="D1086" s="164"/>
      <c r="E1086" s="185"/>
      <c r="F1086" s="156"/>
      <c r="G1086" s="186"/>
      <c r="H1086" s="187"/>
      <c r="I1086" s="196"/>
      <c r="J1086" s="221"/>
      <c r="K1086" s="166"/>
      <c r="L1086" s="168">
        <v>27</v>
      </c>
      <c r="M1086" s="190"/>
      <c r="N1086" s="166"/>
    </row>
    <row r="1087" spans="2:14" s="171" customFormat="1" ht="15.6" customHeight="1">
      <c r="B1087" s="162"/>
      <c r="C1087" s="162"/>
      <c r="D1087" s="163"/>
      <c r="E1087" s="160"/>
      <c r="F1087" s="161"/>
      <c r="G1087" s="192"/>
      <c r="H1087" s="193"/>
      <c r="I1087" s="198"/>
      <c r="J1087" s="221"/>
      <c r="K1087" s="166"/>
      <c r="L1087" s="168">
        <v>28</v>
      </c>
      <c r="M1087" s="190"/>
      <c r="N1087" s="166"/>
    </row>
    <row r="1088" spans="2:14" s="171" customFormat="1" ht="15.6" customHeight="1">
      <c r="B1088" s="154"/>
      <c r="C1088" s="164" t="s">
        <v>1056</v>
      </c>
      <c r="D1088" s="164" t="s">
        <v>1040</v>
      </c>
      <c r="E1088" s="185"/>
      <c r="F1088" s="156"/>
      <c r="G1088" s="186"/>
      <c r="H1088" s="187"/>
      <c r="I1088" s="196"/>
      <c r="J1088" s="211"/>
      <c r="K1088" s="166"/>
      <c r="L1088" s="168">
        <v>29</v>
      </c>
      <c r="M1088" s="190"/>
      <c r="N1088" s="166"/>
    </row>
    <row r="1089" spans="2:14" s="171" customFormat="1" ht="15.6" customHeight="1">
      <c r="B1089" s="162"/>
      <c r="C1089" s="162"/>
      <c r="D1089" s="163"/>
      <c r="E1089" s="160">
        <v>20</v>
      </c>
      <c r="F1089" s="161" t="s">
        <v>87</v>
      </c>
      <c r="G1089" s="192"/>
      <c r="H1089" s="193"/>
      <c r="I1089" s="198"/>
      <c r="J1089" s="213"/>
      <c r="K1089" s="166"/>
      <c r="L1089" s="168">
        <v>30</v>
      </c>
      <c r="M1089" s="190"/>
      <c r="N1089" s="168"/>
    </row>
    <row r="1090" spans="2:14" ht="21" customHeight="1">
      <c r="B1090" s="166" t="s">
        <v>4</v>
      </c>
      <c r="G1090" s="168"/>
      <c r="L1090" s="168"/>
    </row>
    <row r="1091" spans="2:14" ht="25.5" customHeight="1">
      <c r="B1091" s="172" t="s">
        <v>5</v>
      </c>
      <c r="C1091" s="173" t="s">
        <v>1054</v>
      </c>
      <c r="D1091" s="173"/>
      <c r="E1091" s="174"/>
      <c r="F1091" s="175"/>
      <c r="G1091" s="173"/>
      <c r="H1091" s="176"/>
      <c r="I1091" s="177"/>
      <c r="J1091" s="178"/>
      <c r="L1091" s="168"/>
    </row>
    <row r="1092" spans="2:14" s="168" customFormat="1" ht="24" customHeight="1">
      <c r="B1092" s="180" t="s">
        <v>13</v>
      </c>
      <c r="C1092" s="448" t="s">
        <v>33</v>
      </c>
      <c r="D1092" s="449"/>
      <c r="E1092" s="181" t="s">
        <v>16</v>
      </c>
      <c r="F1092" s="182" t="s">
        <v>17</v>
      </c>
      <c r="G1092" s="182" t="s">
        <v>8</v>
      </c>
      <c r="H1092" s="183" t="s">
        <v>18</v>
      </c>
      <c r="I1092" s="448" t="s">
        <v>19</v>
      </c>
      <c r="J1092" s="449"/>
      <c r="M1092" s="170"/>
      <c r="N1092" s="166"/>
    </row>
    <row r="1093" spans="2:14" ht="15.6" customHeight="1">
      <c r="B1093" s="154"/>
      <c r="C1093" s="154" t="s">
        <v>1229</v>
      </c>
      <c r="D1093" s="164" t="s">
        <v>1230</v>
      </c>
      <c r="E1093" s="155"/>
      <c r="F1093" s="156"/>
      <c r="G1093" s="186"/>
      <c r="H1093" s="187"/>
      <c r="I1093" s="188"/>
      <c r="J1093" s="208"/>
      <c r="L1093" s="168">
        <v>1</v>
      </c>
      <c r="M1093" s="168"/>
    </row>
    <row r="1094" spans="2:14" ht="15.6" customHeight="1">
      <c r="B1094" s="231"/>
      <c r="C1094" s="163"/>
      <c r="D1094" s="163"/>
      <c r="E1094" s="160">
        <v>1</v>
      </c>
      <c r="F1094" s="161" t="s">
        <v>1203</v>
      </c>
      <c r="G1094" s="192"/>
      <c r="H1094" s="193"/>
      <c r="I1094" s="198"/>
      <c r="J1094" s="209"/>
      <c r="L1094" s="168">
        <v>2</v>
      </c>
      <c r="M1094" s="168"/>
    </row>
    <row r="1095" spans="2:14" ht="15.6" customHeight="1">
      <c r="B1095" s="172"/>
      <c r="C1095" s="243" t="s">
        <v>1041</v>
      </c>
      <c r="D1095" s="195" t="s">
        <v>1042</v>
      </c>
      <c r="E1095" s="201"/>
      <c r="F1095" s="156"/>
      <c r="G1095" s="186"/>
      <c r="H1095" s="187"/>
      <c r="I1095" s="196"/>
      <c r="J1095" s="208"/>
      <c r="L1095" s="168">
        <v>3</v>
      </c>
      <c r="M1095" s="168"/>
    </row>
    <row r="1096" spans="2:14" ht="15.6" customHeight="1">
      <c r="B1096" s="162"/>
      <c r="C1096" s="163"/>
      <c r="D1096" s="163"/>
      <c r="E1096" s="160">
        <v>15</v>
      </c>
      <c r="F1096" s="161" t="s">
        <v>87</v>
      </c>
      <c r="G1096" s="192"/>
      <c r="H1096" s="193"/>
      <c r="I1096" s="198"/>
      <c r="J1096" s="209"/>
      <c r="L1096" s="168">
        <v>4</v>
      </c>
      <c r="M1096" s="168"/>
    </row>
    <row r="1097" spans="2:14" ht="15.6" customHeight="1">
      <c r="B1097" s="172"/>
      <c r="C1097" s="164"/>
      <c r="D1097" s="154"/>
      <c r="E1097" s="155"/>
      <c r="F1097" s="156"/>
      <c r="G1097" s="186"/>
      <c r="H1097" s="187"/>
      <c r="I1097" s="196"/>
      <c r="J1097" s="208"/>
      <c r="L1097" s="168">
        <v>5</v>
      </c>
      <c r="M1097" s="168"/>
    </row>
    <row r="1098" spans="2:14" s="171" customFormat="1" ht="15.6" customHeight="1">
      <c r="B1098" s="162"/>
      <c r="C1098" s="162"/>
      <c r="D1098" s="163"/>
      <c r="E1098" s="160"/>
      <c r="F1098" s="191"/>
      <c r="G1098" s="192"/>
      <c r="H1098" s="193"/>
      <c r="I1098" s="198"/>
      <c r="J1098" s="213"/>
      <c r="K1098" s="166"/>
      <c r="L1098" s="168">
        <v>6</v>
      </c>
      <c r="M1098" s="168"/>
      <c r="N1098" s="166"/>
    </row>
    <row r="1099" spans="2:14" s="171" customFormat="1" ht="15.6" customHeight="1">
      <c r="B1099" s="172"/>
      <c r="C1099" s="164"/>
      <c r="D1099" s="164"/>
      <c r="E1099" s="185"/>
      <c r="F1099" s="156"/>
      <c r="G1099" s="186"/>
      <c r="H1099" s="187"/>
      <c r="I1099" s="196"/>
      <c r="J1099" s="221"/>
      <c r="K1099" s="166"/>
      <c r="L1099" s="168">
        <v>7</v>
      </c>
      <c r="M1099" s="168"/>
      <c r="N1099" s="166"/>
    </row>
    <row r="1100" spans="2:14" s="171" customFormat="1" ht="15.6" customHeight="1">
      <c r="B1100" s="162"/>
      <c r="C1100" s="162"/>
      <c r="D1100" s="163"/>
      <c r="E1100" s="160"/>
      <c r="F1100" s="161"/>
      <c r="G1100" s="192"/>
      <c r="H1100" s="193"/>
      <c r="I1100" s="198"/>
      <c r="J1100" s="221"/>
      <c r="K1100" s="166"/>
      <c r="L1100" s="168">
        <v>8</v>
      </c>
      <c r="M1100" s="168"/>
      <c r="N1100" s="166"/>
    </row>
    <row r="1101" spans="2:14" ht="15.6" customHeight="1">
      <c r="B1101" s="154"/>
      <c r="C1101" s="164"/>
      <c r="D1101" s="164"/>
      <c r="E1101" s="185"/>
      <c r="F1101" s="156"/>
      <c r="G1101" s="186"/>
      <c r="H1101" s="187"/>
      <c r="I1101" s="196"/>
      <c r="J1101" s="237"/>
      <c r="L1101" s="168">
        <v>9</v>
      </c>
      <c r="M1101" s="168"/>
    </row>
    <row r="1102" spans="2:14" ht="15.6" customHeight="1">
      <c r="B1102" s="162"/>
      <c r="C1102" s="162"/>
      <c r="D1102" s="163"/>
      <c r="E1102" s="160"/>
      <c r="F1102" s="161"/>
      <c r="G1102" s="192"/>
      <c r="H1102" s="193"/>
      <c r="I1102" s="198"/>
      <c r="J1102" s="238"/>
      <c r="L1102" s="168">
        <v>10</v>
      </c>
      <c r="M1102" s="168"/>
    </row>
    <row r="1103" spans="2:14" s="171" customFormat="1" ht="15.6" customHeight="1">
      <c r="B1103" s="200"/>
      <c r="C1103" s="243"/>
      <c r="D1103" s="195"/>
      <c r="E1103" s="201"/>
      <c r="F1103" s="156"/>
      <c r="G1103" s="186"/>
      <c r="H1103" s="187"/>
      <c r="I1103" s="196"/>
      <c r="J1103" s="211"/>
      <c r="K1103" s="166"/>
      <c r="L1103" s="168">
        <v>11</v>
      </c>
      <c r="M1103" s="168"/>
      <c r="N1103" s="166"/>
    </row>
    <row r="1104" spans="2:14" s="171" customFormat="1" ht="15.6" customHeight="1">
      <c r="B1104" s="200"/>
      <c r="C1104" s="163"/>
      <c r="D1104" s="163"/>
      <c r="E1104" s="160"/>
      <c r="F1104" s="161"/>
      <c r="G1104" s="192"/>
      <c r="H1104" s="193"/>
      <c r="I1104" s="198"/>
      <c r="J1104" s="213"/>
      <c r="K1104" s="166"/>
      <c r="L1104" s="168">
        <v>12</v>
      </c>
      <c r="M1104" s="168"/>
      <c r="N1104" s="166"/>
    </row>
    <row r="1105" spans="2:14" s="171" customFormat="1" ht="15.6" customHeight="1">
      <c r="B1105" s="172"/>
      <c r="C1105" s="164"/>
      <c r="D1105" s="164"/>
      <c r="E1105" s="185"/>
      <c r="F1105" s="156"/>
      <c r="G1105" s="186"/>
      <c r="H1105" s="187"/>
      <c r="I1105" s="196"/>
      <c r="J1105" s="211"/>
      <c r="K1105" s="166"/>
      <c r="L1105" s="168">
        <v>13</v>
      </c>
      <c r="M1105" s="168"/>
      <c r="N1105" s="166"/>
    </row>
    <row r="1106" spans="2:14" s="171" customFormat="1" ht="15.6" customHeight="1">
      <c r="B1106" s="162"/>
      <c r="C1106" s="162"/>
      <c r="D1106" s="163"/>
      <c r="E1106" s="160"/>
      <c r="F1106" s="161"/>
      <c r="G1106" s="192"/>
      <c r="H1106" s="193"/>
      <c r="I1106" s="198"/>
      <c r="J1106" s="213"/>
      <c r="K1106" s="166"/>
      <c r="L1106" s="168">
        <v>14</v>
      </c>
      <c r="M1106" s="168"/>
      <c r="N1106" s="166"/>
    </row>
    <row r="1107" spans="2:14" s="171" customFormat="1" ht="15.6" customHeight="1">
      <c r="B1107" s="154"/>
      <c r="C1107" s="164"/>
      <c r="D1107" s="164"/>
      <c r="E1107" s="185"/>
      <c r="F1107" s="156"/>
      <c r="G1107" s="186"/>
      <c r="H1107" s="187"/>
      <c r="I1107" s="196"/>
      <c r="J1107" s="211"/>
      <c r="K1107" s="166"/>
      <c r="L1107" s="168">
        <v>15</v>
      </c>
      <c r="M1107" s="168"/>
      <c r="N1107" s="166"/>
    </row>
    <row r="1108" spans="2:14" s="171" customFormat="1" ht="15.6" customHeight="1">
      <c r="B1108" s="162"/>
      <c r="C1108" s="162"/>
      <c r="D1108" s="163"/>
      <c r="E1108" s="160"/>
      <c r="F1108" s="191"/>
      <c r="G1108" s="192"/>
      <c r="H1108" s="193"/>
      <c r="I1108" s="198"/>
      <c r="J1108" s="213"/>
      <c r="K1108" s="166"/>
      <c r="L1108" s="168">
        <v>16</v>
      </c>
      <c r="M1108" s="168"/>
      <c r="N1108" s="166"/>
    </row>
    <row r="1109" spans="2:14" s="171" customFormat="1" ht="15.6" customHeight="1">
      <c r="B1109" s="200"/>
      <c r="C1109" s="243"/>
      <c r="D1109" s="195"/>
      <c r="E1109" s="201"/>
      <c r="F1109" s="156"/>
      <c r="G1109" s="286"/>
      <c r="H1109" s="203"/>
      <c r="I1109" s="239"/>
      <c r="J1109" s="211"/>
      <c r="K1109" s="166"/>
      <c r="L1109" s="168">
        <v>17</v>
      </c>
      <c r="M1109" s="168"/>
      <c r="N1109" s="166"/>
    </row>
    <row r="1110" spans="2:14" s="171" customFormat="1" ht="15.6" customHeight="1">
      <c r="B1110" s="200"/>
      <c r="C1110" s="163"/>
      <c r="D1110" s="433"/>
      <c r="E1110" s="160"/>
      <c r="F1110" s="191"/>
      <c r="G1110" s="286"/>
      <c r="H1110" s="203"/>
      <c r="I1110" s="239"/>
      <c r="J1110" s="213"/>
      <c r="K1110" s="166"/>
      <c r="L1110" s="168">
        <v>18</v>
      </c>
      <c r="M1110" s="168"/>
      <c r="N1110" s="166"/>
    </row>
    <row r="1111" spans="2:14" s="171" customFormat="1" ht="15.6" customHeight="1">
      <c r="B1111" s="154"/>
      <c r="C1111" s="154"/>
      <c r="D1111" s="450"/>
      <c r="E1111" s="155"/>
      <c r="F1111" s="156"/>
      <c r="G1111" s="186"/>
      <c r="H1111" s="187"/>
      <c r="I1111" s="196"/>
      <c r="J1111" s="221"/>
      <c r="K1111" s="166"/>
      <c r="L1111" s="168">
        <v>19</v>
      </c>
      <c r="M1111" s="168"/>
      <c r="N1111" s="166"/>
    </row>
    <row r="1112" spans="2:14" s="171" customFormat="1" ht="15.6" customHeight="1">
      <c r="B1112" s="231"/>
      <c r="C1112" s="163"/>
      <c r="D1112" s="451"/>
      <c r="E1112" s="160"/>
      <c r="F1112" s="161"/>
      <c r="G1112" s="192"/>
      <c r="H1112" s="193"/>
      <c r="I1112" s="198"/>
      <c r="J1112" s="221"/>
      <c r="K1112" s="166"/>
      <c r="L1112" s="168">
        <v>20</v>
      </c>
      <c r="M1112" s="168"/>
      <c r="N1112" s="166"/>
    </row>
    <row r="1113" spans="2:14" s="171" customFormat="1" ht="15.6" customHeight="1">
      <c r="B1113" s="172"/>
      <c r="C1113" s="164"/>
      <c r="D1113" s="164"/>
      <c r="E1113" s="155"/>
      <c r="F1113" s="156"/>
      <c r="G1113" s="186"/>
      <c r="H1113" s="187"/>
      <c r="I1113" s="196"/>
      <c r="J1113" s="211"/>
      <c r="K1113" s="166"/>
      <c r="L1113" s="168">
        <v>21</v>
      </c>
      <c r="M1113" s="168"/>
      <c r="N1113" s="166"/>
    </row>
    <row r="1114" spans="2:14" s="171" customFormat="1" ht="15.6" customHeight="1">
      <c r="B1114" s="162"/>
      <c r="C1114" s="162"/>
      <c r="D1114" s="159"/>
      <c r="E1114" s="160"/>
      <c r="F1114" s="191"/>
      <c r="G1114" s="192"/>
      <c r="H1114" s="193"/>
      <c r="I1114" s="198"/>
      <c r="J1114" s="213"/>
      <c r="K1114" s="166"/>
      <c r="L1114" s="168">
        <v>22</v>
      </c>
      <c r="M1114" s="168"/>
      <c r="N1114" s="166"/>
    </row>
    <row r="1115" spans="2:14" s="171" customFormat="1" ht="15.6" customHeight="1">
      <c r="B1115" s="172"/>
      <c r="C1115" s="164"/>
      <c r="D1115" s="164"/>
      <c r="E1115" s="185"/>
      <c r="F1115" s="156"/>
      <c r="G1115" s="186"/>
      <c r="H1115" s="187"/>
      <c r="I1115" s="196"/>
      <c r="J1115" s="211"/>
      <c r="K1115" s="166"/>
      <c r="L1115" s="168">
        <v>23</v>
      </c>
      <c r="M1115" s="168"/>
      <c r="N1115" s="166"/>
    </row>
    <row r="1116" spans="2:14" s="171" customFormat="1" ht="15.6" customHeight="1">
      <c r="B1116" s="162"/>
      <c r="C1116" s="162"/>
      <c r="D1116" s="163"/>
      <c r="E1116" s="160"/>
      <c r="F1116" s="161"/>
      <c r="G1116" s="192"/>
      <c r="H1116" s="193"/>
      <c r="I1116" s="198"/>
      <c r="J1116" s="213"/>
      <c r="K1116" s="166"/>
      <c r="L1116" s="168">
        <v>24</v>
      </c>
      <c r="M1116" s="168"/>
      <c r="N1116" s="166"/>
    </row>
    <row r="1117" spans="2:14" s="171" customFormat="1" ht="15.6" customHeight="1">
      <c r="B1117" s="154"/>
      <c r="C1117" s="164"/>
      <c r="D1117" s="164"/>
      <c r="E1117" s="185"/>
      <c r="F1117" s="156"/>
      <c r="G1117" s="186"/>
      <c r="H1117" s="187"/>
      <c r="I1117" s="196"/>
      <c r="J1117" s="211"/>
      <c r="K1117" s="166"/>
      <c r="L1117" s="168">
        <v>25</v>
      </c>
      <c r="M1117" s="168"/>
      <c r="N1117" s="166"/>
    </row>
    <row r="1118" spans="2:14" s="171" customFormat="1" ht="15.6" customHeight="1">
      <c r="B1118" s="162"/>
      <c r="C1118" s="162"/>
      <c r="D1118" s="163"/>
      <c r="E1118" s="160"/>
      <c r="F1118" s="161"/>
      <c r="G1118" s="192"/>
      <c r="H1118" s="193"/>
      <c r="I1118" s="198"/>
      <c r="J1118" s="213"/>
      <c r="K1118" s="166"/>
      <c r="L1118" s="168">
        <v>26</v>
      </c>
      <c r="M1118" s="168"/>
      <c r="N1118" s="166"/>
    </row>
    <row r="1119" spans="2:14" s="171" customFormat="1" ht="15.6" customHeight="1">
      <c r="B1119" s="200"/>
      <c r="C1119" s="243"/>
      <c r="D1119" s="195"/>
      <c r="E1119" s="201"/>
      <c r="F1119" s="156"/>
      <c r="G1119" s="186"/>
      <c r="H1119" s="187"/>
      <c r="I1119" s="196"/>
      <c r="J1119" s="221"/>
      <c r="K1119" s="166"/>
      <c r="L1119" s="168">
        <v>27</v>
      </c>
      <c r="M1119" s="168"/>
      <c r="N1119" s="166"/>
    </row>
    <row r="1120" spans="2:14" s="171" customFormat="1" ht="15.6" customHeight="1">
      <c r="B1120" s="200"/>
      <c r="C1120" s="163"/>
      <c r="D1120" s="163"/>
      <c r="E1120" s="160"/>
      <c r="F1120" s="161"/>
      <c r="G1120" s="192"/>
      <c r="H1120" s="193"/>
      <c r="I1120" s="198"/>
      <c r="J1120" s="221"/>
      <c r="K1120" s="166"/>
      <c r="L1120" s="168">
        <v>28</v>
      </c>
      <c r="M1120" s="168"/>
      <c r="N1120" s="166"/>
    </row>
    <row r="1121" spans="2:14" s="171" customFormat="1" ht="15.6" customHeight="1">
      <c r="B1121" s="210"/>
      <c r="C1121" s="154"/>
      <c r="D1121" s="154"/>
      <c r="E1121" s="185"/>
      <c r="F1121" s="156"/>
      <c r="G1121" s="186"/>
      <c r="H1121" s="187"/>
      <c r="I1121" s="196"/>
      <c r="J1121" s="211"/>
      <c r="K1121" s="166"/>
      <c r="L1121" s="168">
        <v>29</v>
      </c>
      <c r="M1121" s="168"/>
      <c r="N1121" s="166"/>
    </row>
    <row r="1122" spans="2:14" s="171" customFormat="1" ht="15.6" customHeight="1">
      <c r="B1122" s="336" t="s">
        <v>28</v>
      </c>
      <c r="C1122" s="163"/>
      <c r="D1122" s="163"/>
      <c r="E1122" s="160"/>
      <c r="F1122" s="161"/>
      <c r="G1122" s="192"/>
      <c r="H1122" s="193"/>
      <c r="I1122" s="198"/>
      <c r="J1122" s="213"/>
      <c r="K1122" s="166"/>
      <c r="L1122" s="168">
        <v>30</v>
      </c>
      <c r="M1122" s="168"/>
      <c r="N1122" s="168"/>
    </row>
    <row r="1123" spans="2:14" ht="21" customHeight="1">
      <c r="B1123" s="166" t="s">
        <v>4</v>
      </c>
      <c r="G1123" s="168"/>
      <c r="L1123" s="168"/>
    </row>
    <row r="1124" spans="2:14" ht="25.5" customHeight="1">
      <c r="B1124" s="172" t="s">
        <v>5</v>
      </c>
      <c r="C1124" s="173" t="s">
        <v>1064</v>
      </c>
      <c r="D1124" s="173"/>
      <c r="E1124" s="174"/>
      <c r="F1124" s="175"/>
      <c r="G1124" s="173"/>
      <c r="H1124" s="176"/>
      <c r="I1124" s="177"/>
      <c r="J1124" s="178"/>
      <c r="L1124" s="168"/>
    </row>
    <row r="1125" spans="2:14" s="168" customFormat="1" ht="24" customHeight="1">
      <c r="B1125" s="179" t="s">
        <v>13</v>
      </c>
      <c r="C1125" s="448" t="s">
        <v>33</v>
      </c>
      <c r="D1125" s="449"/>
      <c r="E1125" s="181" t="s">
        <v>16</v>
      </c>
      <c r="F1125" s="182" t="s">
        <v>17</v>
      </c>
      <c r="G1125" s="182" t="s">
        <v>8</v>
      </c>
      <c r="H1125" s="183" t="s">
        <v>18</v>
      </c>
      <c r="I1125" s="448" t="s">
        <v>19</v>
      </c>
      <c r="J1125" s="449"/>
      <c r="M1125" s="170"/>
      <c r="N1125" s="166"/>
    </row>
    <row r="1126" spans="2:14" ht="15.6" customHeight="1">
      <c r="B1126" s="164" t="s">
        <v>1065</v>
      </c>
      <c r="C1126" s="154"/>
      <c r="D1126" s="164"/>
      <c r="E1126" s="155"/>
      <c r="F1126" s="156"/>
      <c r="G1126" s="186"/>
      <c r="H1126" s="187"/>
      <c r="I1126" s="188"/>
      <c r="J1126" s="208"/>
      <c r="L1126" s="168">
        <v>1</v>
      </c>
      <c r="M1126" s="190"/>
    </row>
    <row r="1127" spans="2:14" ht="15.6" customHeight="1">
      <c r="B1127" s="231"/>
      <c r="C1127" s="163"/>
      <c r="D1127" s="163"/>
      <c r="E1127" s="160"/>
      <c r="F1127" s="161"/>
      <c r="G1127" s="192"/>
      <c r="H1127" s="193"/>
      <c r="I1127" s="198"/>
      <c r="J1127" s="209"/>
      <c r="L1127" s="168">
        <v>2</v>
      </c>
      <c r="M1127" s="190"/>
    </row>
    <row r="1128" spans="2:14" ht="15.6" customHeight="1">
      <c r="B1128" s="164"/>
      <c r="C1128" s="164" t="s">
        <v>1058</v>
      </c>
      <c r="D1128" s="154" t="s">
        <v>1231</v>
      </c>
      <c r="E1128" s="155"/>
      <c r="F1128" s="156"/>
      <c r="G1128" s="186"/>
      <c r="H1128" s="187"/>
      <c r="I1128" s="196"/>
      <c r="J1128" s="208"/>
      <c r="L1128" s="168">
        <v>3</v>
      </c>
      <c r="M1128" s="190"/>
    </row>
    <row r="1129" spans="2:14" ht="15.6" customHeight="1">
      <c r="B1129" s="162"/>
      <c r="C1129" s="162"/>
      <c r="D1129" s="163" t="s">
        <v>1232</v>
      </c>
      <c r="E1129" s="160">
        <v>51</v>
      </c>
      <c r="F1129" s="161" t="s">
        <v>24</v>
      </c>
      <c r="G1129" s="192"/>
      <c r="H1129" s="193"/>
      <c r="I1129" s="198"/>
      <c r="J1129" s="209"/>
      <c r="L1129" s="168">
        <v>4</v>
      </c>
      <c r="M1129" s="190"/>
    </row>
    <row r="1130" spans="2:14" ht="15.6" customHeight="1">
      <c r="B1130" s="172"/>
      <c r="C1130" s="164" t="s">
        <v>1059</v>
      </c>
      <c r="D1130" s="154" t="s">
        <v>1060</v>
      </c>
      <c r="E1130" s="155"/>
      <c r="F1130" s="156"/>
      <c r="G1130" s="186"/>
      <c r="H1130" s="187"/>
      <c r="I1130" s="196"/>
      <c r="J1130" s="208"/>
      <c r="L1130" s="168">
        <v>5</v>
      </c>
      <c r="M1130" s="190"/>
    </row>
    <row r="1131" spans="2:14" s="171" customFormat="1" ht="15.6" customHeight="1">
      <c r="B1131" s="162"/>
      <c r="C1131" s="162"/>
      <c r="D1131" s="163"/>
      <c r="E1131" s="160">
        <v>51</v>
      </c>
      <c r="F1131" s="161" t="s">
        <v>24</v>
      </c>
      <c r="G1131" s="192"/>
      <c r="H1131" s="193"/>
      <c r="I1131" s="198"/>
      <c r="J1131" s="213"/>
      <c r="K1131" s="166"/>
      <c r="L1131" s="168">
        <v>6</v>
      </c>
      <c r="M1131" s="190"/>
      <c r="N1131" s="166"/>
    </row>
    <row r="1132" spans="2:14" s="171" customFormat="1" ht="15.6" customHeight="1">
      <c r="B1132" s="172"/>
      <c r="C1132" s="164" t="s">
        <v>1062</v>
      </c>
      <c r="D1132" s="154" t="s">
        <v>1060</v>
      </c>
      <c r="E1132" s="155"/>
      <c r="F1132" s="156"/>
      <c r="G1132" s="186"/>
      <c r="H1132" s="187"/>
      <c r="I1132" s="196"/>
      <c r="J1132" s="221"/>
      <c r="K1132" s="166"/>
      <c r="L1132" s="168">
        <v>7</v>
      </c>
      <c r="M1132" s="190"/>
      <c r="N1132" s="166"/>
    </row>
    <row r="1133" spans="2:14" s="171" customFormat="1" ht="15.6" customHeight="1">
      <c r="B1133" s="162"/>
      <c r="C1133" s="162"/>
      <c r="D1133" s="163" t="s">
        <v>1063</v>
      </c>
      <c r="E1133" s="160">
        <v>1</v>
      </c>
      <c r="F1133" s="161" t="s">
        <v>1061</v>
      </c>
      <c r="G1133" s="192"/>
      <c r="H1133" s="193"/>
      <c r="I1133" s="198"/>
      <c r="J1133" s="221"/>
      <c r="K1133" s="166"/>
      <c r="L1133" s="168">
        <v>8</v>
      </c>
      <c r="M1133" s="190"/>
      <c r="N1133" s="166"/>
    </row>
    <row r="1134" spans="2:14" ht="15.6" customHeight="1">
      <c r="B1134" s="172"/>
      <c r="C1134" s="164"/>
      <c r="D1134" s="154"/>
      <c r="E1134" s="155"/>
      <c r="F1134" s="156"/>
      <c r="G1134" s="186"/>
      <c r="H1134" s="187"/>
      <c r="I1134" s="196"/>
      <c r="J1134" s="237"/>
      <c r="L1134" s="168">
        <v>9</v>
      </c>
      <c r="M1134" s="190"/>
    </row>
    <row r="1135" spans="2:14" ht="15.6" customHeight="1">
      <c r="B1135" s="162"/>
      <c r="C1135" s="162"/>
      <c r="D1135" s="163"/>
      <c r="E1135" s="160"/>
      <c r="F1135" s="161"/>
      <c r="G1135" s="192"/>
      <c r="H1135" s="193"/>
      <c r="I1135" s="198"/>
      <c r="J1135" s="238"/>
      <c r="L1135" s="168">
        <v>10</v>
      </c>
      <c r="M1135" s="190"/>
    </row>
    <row r="1136" spans="2:14" s="171" customFormat="1" ht="15.6" customHeight="1">
      <c r="B1136" s="172"/>
      <c r="C1136" s="164"/>
      <c r="D1136" s="164"/>
      <c r="E1136" s="155"/>
      <c r="F1136" s="156"/>
      <c r="G1136" s="186"/>
      <c r="H1136" s="187"/>
      <c r="I1136" s="196"/>
      <c r="J1136" s="211"/>
      <c r="K1136" s="166"/>
      <c r="L1136" s="168">
        <v>11</v>
      </c>
      <c r="M1136" s="190"/>
      <c r="N1136" s="166"/>
    </row>
    <row r="1137" spans="2:14" s="171" customFormat="1" ht="15.6" customHeight="1">
      <c r="B1137" s="162"/>
      <c r="C1137" s="162"/>
      <c r="D1137" s="159"/>
      <c r="E1137" s="160"/>
      <c r="F1137" s="161"/>
      <c r="G1137" s="192"/>
      <c r="H1137" s="193"/>
      <c r="I1137" s="198"/>
      <c r="J1137" s="213"/>
      <c r="K1137" s="166"/>
      <c r="L1137" s="168">
        <v>12</v>
      </c>
      <c r="M1137" s="190"/>
      <c r="N1137" s="166"/>
    </row>
    <row r="1138" spans="2:14" s="171" customFormat="1" ht="15.6" customHeight="1">
      <c r="B1138" s="172" t="s">
        <v>1066</v>
      </c>
      <c r="C1138" s="164" t="s">
        <v>1067</v>
      </c>
      <c r="D1138" s="164"/>
      <c r="E1138" s="185"/>
      <c r="F1138" s="156"/>
      <c r="G1138" s="186"/>
      <c r="H1138" s="187"/>
      <c r="I1138" s="196"/>
      <c r="J1138" s="211"/>
      <c r="K1138" s="166"/>
      <c r="L1138" s="168">
        <v>13</v>
      </c>
      <c r="M1138" s="190"/>
      <c r="N1138" s="166"/>
    </row>
    <row r="1139" spans="2:14" s="171" customFormat="1" ht="15.6" customHeight="1">
      <c r="B1139" s="162"/>
      <c r="C1139" s="162"/>
      <c r="D1139" s="163"/>
      <c r="E1139" s="160">
        <v>1000</v>
      </c>
      <c r="F1139" s="161" t="s">
        <v>24</v>
      </c>
      <c r="G1139" s="192"/>
      <c r="H1139" s="193"/>
      <c r="I1139" s="198"/>
      <c r="J1139" s="213"/>
      <c r="K1139" s="166"/>
      <c r="L1139" s="168">
        <v>14</v>
      </c>
      <c r="M1139" s="190"/>
      <c r="N1139" s="166"/>
    </row>
    <row r="1140" spans="2:14" s="171" customFormat="1" ht="15.6" customHeight="1">
      <c r="B1140" s="154"/>
      <c r="C1140" s="164" t="s">
        <v>1059</v>
      </c>
      <c r="D1140" s="154" t="s">
        <v>1060</v>
      </c>
      <c r="E1140" s="185"/>
      <c r="F1140" s="156"/>
      <c r="G1140" s="186"/>
      <c r="H1140" s="187"/>
      <c r="I1140" s="196"/>
      <c r="J1140" s="211"/>
      <c r="K1140" s="166"/>
      <c r="L1140" s="168">
        <v>15</v>
      </c>
      <c r="M1140" s="190"/>
      <c r="N1140" s="166"/>
    </row>
    <row r="1141" spans="2:14" s="171" customFormat="1" ht="15.6" customHeight="1">
      <c r="B1141" s="162"/>
      <c r="C1141" s="162"/>
      <c r="D1141" s="163" t="s">
        <v>1068</v>
      </c>
      <c r="E1141" s="160">
        <v>33</v>
      </c>
      <c r="F1141" s="161" t="s">
        <v>24</v>
      </c>
      <c r="G1141" s="192"/>
      <c r="H1141" s="193"/>
      <c r="I1141" s="198"/>
      <c r="J1141" s="213"/>
      <c r="K1141" s="166"/>
      <c r="L1141" s="168">
        <v>16</v>
      </c>
      <c r="M1141" s="190"/>
      <c r="N1141" s="166"/>
    </row>
    <row r="1142" spans="2:14" s="171" customFormat="1" ht="15.6" customHeight="1">
      <c r="B1142" s="200"/>
      <c r="C1142" s="243"/>
      <c r="D1142" s="195"/>
      <c r="E1142" s="201"/>
      <c r="F1142" s="156"/>
      <c r="G1142" s="286"/>
      <c r="H1142" s="203"/>
      <c r="I1142" s="239"/>
      <c r="J1142" s="211"/>
      <c r="K1142" s="166"/>
      <c r="L1142" s="168">
        <v>17</v>
      </c>
      <c r="M1142" s="190"/>
      <c r="N1142" s="166"/>
    </row>
    <row r="1143" spans="2:14" s="171" customFormat="1" ht="15.6" customHeight="1">
      <c r="B1143" s="200"/>
      <c r="C1143" s="163"/>
      <c r="D1143" s="163"/>
      <c r="E1143" s="160"/>
      <c r="F1143" s="161"/>
      <c r="G1143" s="286"/>
      <c r="H1143" s="203"/>
      <c r="I1143" s="239"/>
      <c r="J1143" s="213"/>
      <c r="K1143" s="166"/>
      <c r="L1143" s="168">
        <v>18</v>
      </c>
      <c r="M1143" s="190"/>
      <c r="N1143" s="166"/>
    </row>
    <row r="1144" spans="2:14" s="171" customFormat="1" ht="15.6" customHeight="1">
      <c r="B1144" s="154"/>
      <c r="C1144" s="154"/>
      <c r="D1144" s="164"/>
      <c r="E1144" s="155"/>
      <c r="F1144" s="156"/>
      <c r="G1144" s="186"/>
      <c r="H1144" s="187"/>
      <c r="I1144" s="196"/>
      <c r="J1144" s="221"/>
      <c r="K1144" s="166"/>
      <c r="L1144" s="168">
        <v>19</v>
      </c>
      <c r="M1144" s="190"/>
      <c r="N1144" s="166"/>
    </row>
    <row r="1145" spans="2:14" s="171" customFormat="1" ht="15.6" customHeight="1">
      <c r="B1145" s="231"/>
      <c r="C1145" s="163"/>
      <c r="D1145" s="163"/>
      <c r="E1145" s="160"/>
      <c r="F1145" s="161"/>
      <c r="G1145" s="192"/>
      <c r="H1145" s="193"/>
      <c r="I1145" s="198"/>
      <c r="J1145" s="221"/>
      <c r="K1145" s="166"/>
      <c r="L1145" s="168">
        <v>20</v>
      </c>
      <c r="M1145" s="190"/>
      <c r="N1145" s="166"/>
    </row>
    <row r="1146" spans="2:14" s="171" customFormat="1" ht="15.6" customHeight="1">
      <c r="B1146" s="172"/>
      <c r="C1146" s="164"/>
      <c r="D1146" s="154"/>
      <c r="E1146" s="155"/>
      <c r="F1146" s="156"/>
      <c r="G1146" s="186"/>
      <c r="H1146" s="187"/>
      <c r="I1146" s="196"/>
      <c r="J1146" s="211"/>
      <c r="K1146" s="166"/>
      <c r="L1146" s="168">
        <v>21</v>
      </c>
      <c r="M1146" s="190"/>
      <c r="N1146" s="166"/>
    </row>
    <row r="1147" spans="2:14" s="171" customFormat="1" ht="15.6" customHeight="1">
      <c r="B1147" s="162"/>
      <c r="C1147" s="162"/>
      <c r="D1147" s="163"/>
      <c r="E1147" s="160"/>
      <c r="F1147" s="161"/>
      <c r="G1147" s="192"/>
      <c r="H1147" s="193"/>
      <c r="I1147" s="198"/>
      <c r="J1147" s="213"/>
      <c r="K1147" s="166"/>
      <c r="L1147" s="168">
        <v>22</v>
      </c>
      <c r="M1147" s="190"/>
      <c r="N1147" s="166"/>
    </row>
    <row r="1148" spans="2:14" s="171" customFormat="1" ht="15.6" customHeight="1">
      <c r="B1148" s="172"/>
      <c r="C1148" s="164"/>
      <c r="D1148" s="154"/>
      <c r="E1148" s="155"/>
      <c r="F1148" s="156"/>
      <c r="G1148" s="186"/>
      <c r="H1148" s="187"/>
      <c r="I1148" s="196"/>
      <c r="J1148" s="211"/>
      <c r="K1148" s="166"/>
      <c r="L1148" s="168">
        <v>23</v>
      </c>
      <c r="M1148" s="190"/>
      <c r="N1148" s="166"/>
    </row>
    <row r="1149" spans="2:14" s="171" customFormat="1" ht="15.6" customHeight="1">
      <c r="B1149" s="162"/>
      <c r="C1149" s="162"/>
      <c r="D1149" s="163"/>
      <c r="E1149" s="160"/>
      <c r="F1149" s="161"/>
      <c r="G1149" s="192"/>
      <c r="H1149" s="193"/>
      <c r="I1149" s="198"/>
      <c r="J1149" s="213"/>
      <c r="K1149" s="166"/>
      <c r="L1149" s="168">
        <v>24</v>
      </c>
      <c r="M1149" s="190"/>
      <c r="N1149" s="166"/>
    </row>
    <row r="1150" spans="2:14" s="171" customFormat="1" ht="15.6" customHeight="1">
      <c r="B1150" s="172"/>
      <c r="C1150" s="164"/>
      <c r="D1150" s="154"/>
      <c r="E1150" s="155"/>
      <c r="F1150" s="156"/>
      <c r="G1150" s="186"/>
      <c r="H1150" s="187"/>
      <c r="I1150" s="196"/>
      <c r="J1150" s="211"/>
      <c r="K1150" s="166"/>
      <c r="L1150" s="168">
        <v>25</v>
      </c>
      <c r="M1150" s="190"/>
      <c r="N1150" s="166"/>
    </row>
    <row r="1151" spans="2:14" s="171" customFormat="1" ht="15.6" customHeight="1">
      <c r="B1151" s="162"/>
      <c r="C1151" s="162"/>
      <c r="D1151" s="163"/>
      <c r="E1151" s="160"/>
      <c r="F1151" s="161"/>
      <c r="G1151" s="192"/>
      <c r="H1151" s="193"/>
      <c r="I1151" s="198"/>
      <c r="J1151" s="213"/>
      <c r="K1151" s="166"/>
      <c r="L1151" s="168">
        <v>26</v>
      </c>
      <c r="M1151" s="190"/>
      <c r="N1151" s="166"/>
    </row>
    <row r="1152" spans="2:14" s="171" customFormat="1" ht="15.6" customHeight="1">
      <c r="B1152" s="172"/>
      <c r="C1152" s="164"/>
      <c r="D1152" s="154"/>
      <c r="E1152" s="155"/>
      <c r="F1152" s="156"/>
      <c r="G1152" s="186"/>
      <c r="H1152" s="187"/>
      <c r="I1152" s="196"/>
      <c r="J1152" s="221"/>
      <c r="K1152" s="166"/>
      <c r="L1152" s="168">
        <v>27</v>
      </c>
      <c r="M1152" s="190"/>
      <c r="N1152" s="166"/>
    </row>
    <row r="1153" spans="2:14" s="171" customFormat="1" ht="15.6" customHeight="1">
      <c r="B1153" s="162"/>
      <c r="C1153" s="162"/>
      <c r="D1153" s="163"/>
      <c r="E1153" s="160"/>
      <c r="F1153" s="161"/>
      <c r="G1153" s="192"/>
      <c r="H1153" s="193"/>
      <c r="I1153" s="198"/>
      <c r="J1153" s="221"/>
      <c r="K1153" s="166"/>
      <c r="L1153" s="168">
        <v>28</v>
      </c>
      <c r="M1153" s="190"/>
      <c r="N1153" s="166"/>
    </row>
    <row r="1154" spans="2:14" s="171" customFormat="1" ht="15.6" customHeight="1">
      <c r="B1154" s="210"/>
      <c r="C1154" s="154"/>
      <c r="D1154" s="154"/>
      <c r="E1154" s="185"/>
      <c r="F1154" s="156"/>
      <c r="G1154" s="186"/>
      <c r="H1154" s="187"/>
      <c r="I1154" s="196"/>
      <c r="J1154" s="211"/>
      <c r="K1154" s="166"/>
      <c r="L1154" s="168">
        <v>29</v>
      </c>
      <c r="M1154" s="190"/>
      <c r="N1154" s="166"/>
    </row>
    <row r="1155" spans="2:14" s="171" customFormat="1" ht="15.6" customHeight="1">
      <c r="B1155" s="336" t="s">
        <v>28</v>
      </c>
      <c r="C1155" s="163"/>
      <c r="D1155" s="163"/>
      <c r="E1155" s="160"/>
      <c r="F1155" s="161"/>
      <c r="G1155" s="192"/>
      <c r="H1155" s="193"/>
      <c r="I1155" s="198"/>
      <c r="J1155" s="213"/>
      <c r="K1155" s="166"/>
      <c r="L1155" s="168">
        <v>30</v>
      </c>
      <c r="M1155" s="190"/>
      <c r="N1155" s="168"/>
    </row>
    <row r="1156" spans="2:14" ht="21" customHeight="1">
      <c r="B1156" s="166" t="s">
        <v>4</v>
      </c>
      <c r="G1156" s="168"/>
      <c r="L1156" s="168"/>
    </row>
    <row r="1157" spans="2:14" ht="25.5" customHeight="1">
      <c r="B1157" s="172" t="s">
        <v>5</v>
      </c>
      <c r="C1157" s="173" t="s">
        <v>1069</v>
      </c>
      <c r="D1157" s="173"/>
      <c r="E1157" s="174"/>
      <c r="F1157" s="173"/>
      <c r="G1157" s="173"/>
      <c r="H1157" s="176"/>
      <c r="I1157" s="177"/>
      <c r="J1157" s="178"/>
      <c r="L1157" s="168"/>
    </row>
    <row r="1158" spans="2:14" s="168" customFormat="1" ht="24" customHeight="1">
      <c r="B1158" s="179" t="s">
        <v>13</v>
      </c>
      <c r="C1158" s="448" t="s">
        <v>33</v>
      </c>
      <c r="D1158" s="449"/>
      <c r="E1158" s="181" t="s">
        <v>16</v>
      </c>
      <c r="F1158" s="182" t="s">
        <v>17</v>
      </c>
      <c r="G1158" s="182" t="s">
        <v>8</v>
      </c>
      <c r="H1158" s="183" t="s">
        <v>18</v>
      </c>
      <c r="I1158" s="448" t="s">
        <v>19</v>
      </c>
      <c r="J1158" s="449"/>
      <c r="L1158" s="170"/>
      <c r="M1158" s="170"/>
      <c r="N1158" s="166"/>
    </row>
    <row r="1159" spans="2:14" ht="16.149999999999999" customHeight="1">
      <c r="B1159" s="152" t="s">
        <v>137</v>
      </c>
      <c r="C1159" s="154" t="s">
        <v>177</v>
      </c>
      <c r="D1159" s="154"/>
      <c r="E1159" s="185"/>
      <c r="F1159" s="156"/>
      <c r="G1159" s="186"/>
      <c r="H1159" s="187"/>
      <c r="I1159" s="196"/>
      <c r="J1159" s="211"/>
      <c r="L1159" s="168">
        <v>1</v>
      </c>
      <c r="M1159" s="190"/>
    </row>
    <row r="1160" spans="2:14" ht="16.149999999999999" customHeight="1">
      <c r="B1160" s="157"/>
      <c r="C1160" s="163" t="s">
        <v>138</v>
      </c>
      <c r="D1160" s="163"/>
      <c r="E1160" s="160">
        <v>1</v>
      </c>
      <c r="F1160" s="191" t="s">
        <v>14</v>
      </c>
      <c r="G1160" s="341"/>
      <c r="H1160" s="193"/>
      <c r="I1160" s="198"/>
      <c r="J1160" s="213"/>
      <c r="L1160" s="168">
        <v>2</v>
      </c>
      <c r="M1160" s="190"/>
    </row>
    <row r="1161" spans="2:14" ht="16.149999999999999" customHeight="1">
      <c r="B1161" s="152"/>
      <c r="C1161" s="154" t="s">
        <v>178</v>
      </c>
      <c r="D1161" s="154"/>
      <c r="E1161" s="185"/>
      <c r="F1161" s="156"/>
      <c r="G1161" s="186"/>
      <c r="H1161" s="187"/>
      <c r="I1161" s="196"/>
      <c r="J1161" s="211"/>
      <c r="L1161" s="168">
        <v>3</v>
      </c>
      <c r="M1161" s="190"/>
    </row>
    <row r="1162" spans="2:14" ht="16.149999999999999" customHeight="1">
      <c r="B1162" s="157"/>
      <c r="C1162" s="163"/>
      <c r="D1162" s="163"/>
      <c r="E1162" s="160">
        <v>1</v>
      </c>
      <c r="F1162" s="191" t="s">
        <v>14</v>
      </c>
      <c r="G1162" s="341"/>
      <c r="H1162" s="193"/>
      <c r="I1162" s="198"/>
      <c r="J1162" s="213"/>
      <c r="L1162" s="168">
        <v>4</v>
      </c>
      <c r="M1162" s="190"/>
    </row>
    <row r="1163" spans="2:14" ht="16.149999999999999" customHeight="1">
      <c r="B1163" s="152"/>
      <c r="C1163" s="154" t="s">
        <v>179</v>
      </c>
      <c r="D1163" s="154"/>
      <c r="E1163" s="185"/>
      <c r="F1163" s="156"/>
      <c r="G1163" s="186"/>
      <c r="H1163" s="187"/>
      <c r="I1163" s="196"/>
      <c r="J1163" s="211"/>
      <c r="L1163" s="168">
        <v>5</v>
      </c>
      <c r="M1163" s="190"/>
    </row>
    <row r="1164" spans="2:14" ht="16.149999999999999" customHeight="1">
      <c r="B1164" s="157"/>
      <c r="C1164" s="163" t="s">
        <v>52</v>
      </c>
      <c r="D1164" s="163"/>
      <c r="E1164" s="160">
        <v>1</v>
      </c>
      <c r="F1164" s="191" t="s">
        <v>14</v>
      </c>
      <c r="G1164" s="341"/>
      <c r="H1164" s="193"/>
      <c r="I1164" s="198"/>
      <c r="J1164" s="213"/>
      <c r="L1164" s="168">
        <v>6</v>
      </c>
      <c r="M1164" s="190"/>
    </row>
    <row r="1165" spans="2:14" ht="16.149999999999999" customHeight="1">
      <c r="B1165" s="172" t="s">
        <v>21</v>
      </c>
      <c r="C1165" s="154" t="s">
        <v>21</v>
      </c>
      <c r="D1165" s="154"/>
      <c r="E1165" s="185"/>
      <c r="F1165" s="156"/>
      <c r="G1165" s="186"/>
      <c r="H1165" s="187"/>
      <c r="I1165" s="196"/>
      <c r="J1165" s="211"/>
      <c r="L1165" s="168">
        <v>7</v>
      </c>
      <c r="M1165" s="190"/>
    </row>
    <row r="1166" spans="2:14" s="171" customFormat="1" ht="16.149999999999999" customHeight="1">
      <c r="B1166" s="162"/>
      <c r="C1166" s="163" t="s">
        <v>20</v>
      </c>
      <c r="D1166" s="163"/>
      <c r="E1166" s="160">
        <v>1</v>
      </c>
      <c r="F1166" s="191" t="s">
        <v>14</v>
      </c>
      <c r="G1166" s="341"/>
      <c r="H1166" s="193"/>
      <c r="I1166" s="198"/>
      <c r="J1166" s="213"/>
      <c r="K1166" s="166"/>
      <c r="L1166" s="168">
        <v>8</v>
      </c>
      <c r="M1166" s="190"/>
      <c r="N1166" s="166"/>
    </row>
    <row r="1167" spans="2:14" s="171" customFormat="1" ht="16.149999999999999" customHeight="1">
      <c r="B1167" s="342"/>
      <c r="C1167" s="154" t="s">
        <v>157</v>
      </c>
      <c r="D1167" s="154" t="s">
        <v>180</v>
      </c>
      <c r="E1167" s="185"/>
      <c r="F1167" s="156"/>
      <c r="G1167" s="186"/>
      <c r="H1167" s="187"/>
      <c r="I1167" s="196"/>
      <c r="J1167" s="211"/>
      <c r="K1167" s="166"/>
      <c r="L1167" s="168">
        <v>9</v>
      </c>
      <c r="M1167" s="190"/>
      <c r="N1167" s="166"/>
    </row>
    <row r="1168" spans="2:14" s="171" customFormat="1" ht="16.149999999999999" customHeight="1">
      <c r="B1168" s="162"/>
      <c r="C1168" s="163"/>
      <c r="D1168" s="163"/>
      <c r="E1168" s="160">
        <v>1</v>
      </c>
      <c r="F1168" s="191" t="s">
        <v>14</v>
      </c>
      <c r="G1168" s="341"/>
      <c r="H1168" s="193"/>
      <c r="I1168" s="198"/>
      <c r="J1168" s="213"/>
      <c r="K1168" s="166"/>
      <c r="L1168" s="168">
        <v>10</v>
      </c>
      <c r="M1168" s="190"/>
      <c r="N1168" s="166"/>
    </row>
    <row r="1169" spans="2:14" s="171" customFormat="1" ht="16.149999999999999" customHeight="1">
      <c r="B1169" s="343"/>
      <c r="C1169" s="344" t="s">
        <v>181</v>
      </c>
      <c r="D1169" s="154" t="s">
        <v>257</v>
      </c>
      <c r="E1169" s="185"/>
      <c r="F1169" s="156"/>
      <c r="G1169" s="202"/>
      <c r="H1169" s="203"/>
      <c r="I1169" s="239"/>
      <c r="J1169" s="221"/>
      <c r="K1169" s="166"/>
      <c r="L1169" s="168">
        <v>11</v>
      </c>
      <c r="M1169" s="190"/>
      <c r="N1169" s="166"/>
    </row>
    <row r="1170" spans="2:14" s="171" customFormat="1" ht="16.149999999999999" customHeight="1">
      <c r="B1170" s="345"/>
      <c r="C1170" s="346"/>
      <c r="D1170" s="163"/>
      <c r="E1170" s="160">
        <v>1</v>
      </c>
      <c r="F1170" s="191" t="s">
        <v>14</v>
      </c>
      <c r="G1170" s="202"/>
      <c r="H1170" s="203"/>
      <c r="I1170" s="239"/>
      <c r="J1170" s="221"/>
      <c r="K1170" s="166"/>
      <c r="L1170" s="168">
        <v>12</v>
      </c>
      <c r="M1170" s="190"/>
      <c r="N1170" s="166"/>
    </row>
    <row r="1171" spans="2:14" s="171" customFormat="1" ht="16.149999999999999" customHeight="1">
      <c r="B1171" s="382"/>
      <c r="C1171" s="347" t="s">
        <v>182</v>
      </c>
      <c r="D1171" s="243"/>
      <c r="E1171" s="185"/>
      <c r="F1171" s="156"/>
      <c r="G1171" s="186"/>
      <c r="H1171" s="187"/>
      <c r="I1171" s="188"/>
      <c r="J1171" s="211"/>
      <c r="K1171" s="166"/>
      <c r="L1171" s="168">
        <v>13</v>
      </c>
      <c r="M1171" s="190"/>
      <c r="N1171" s="168"/>
    </row>
    <row r="1172" spans="2:14" s="171" customFormat="1" ht="16.149999999999999" customHeight="1">
      <c r="B1172" s="383"/>
      <c r="C1172" s="384"/>
      <c r="D1172" s="163"/>
      <c r="E1172" s="160">
        <v>1</v>
      </c>
      <c r="F1172" s="191" t="s">
        <v>14</v>
      </c>
      <c r="G1172" s="341"/>
      <c r="H1172" s="193"/>
      <c r="I1172" s="198"/>
      <c r="J1172" s="213"/>
      <c r="K1172" s="166"/>
      <c r="L1172" s="168">
        <v>14</v>
      </c>
      <c r="M1172" s="190"/>
      <c r="N1172" s="166"/>
    </row>
    <row r="1173" spans="2:14" s="171" customFormat="1" ht="16.149999999999999" customHeight="1">
      <c r="B1173" s="293"/>
      <c r="C1173" s="154"/>
      <c r="D1173" s="154"/>
      <c r="E1173" s="185"/>
      <c r="F1173" s="154"/>
      <c r="G1173" s="186"/>
      <c r="H1173" s="187"/>
      <c r="I1173" s="188"/>
      <c r="J1173" s="211"/>
      <c r="K1173" s="166"/>
      <c r="L1173" s="168">
        <v>15</v>
      </c>
      <c r="M1173" s="190"/>
      <c r="N1173" s="166"/>
    </row>
    <row r="1174" spans="2:14" s="171" customFormat="1" ht="16.149999999999999" customHeight="1">
      <c r="B1174" s="234"/>
      <c r="C1174" s="163"/>
      <c r="D1174" s="163"/>
      <c r="E1174" s="160"/>
      <c r="F1174" s="191"/>
      <c r="G1174" s="341"/>
      <c r="H1174" s="193"/>
      <c r="I1174" s="198"/>
      <c r="J1174" s="213"/>
      <c r="K1174" s="166"/>
      <c r="L1174" s="168">
        <v>16</v>
      </c>
      <c r="M1174" s="190"/>
      <c r="N1174" s="166"/>
    </row>
    <row r="1175" spans="2:14" s="171" customFormat="1" ht="16.149999999999999" customHeight="1">
      <c r="B1175" s="305"/>
      <c r="C1175" s="195"/>
      <c r="D1175" s="195"/>
      <c r="E1175" s="201"/>
      <c r="F1175" s="217"/>
      <c r="G1175" s="202"/>
      <c r="H1175" s="203"/>
      <c r="I1175" s="239"/>
      <c r="J1175" s="221"/>
      <c r="K1175" s="166"/>
      <c r="L1175" s="168">
        <v>17</v>
      </c>
      <c r="M1175" s="190"/>
      <c r="N1175" s="166"/>
    </row>
    <row r="1176" spans="2:14" s="171" customFormat="1" ht="16.149999999999999" customHeight="1">
      <c r="B1176" s="305"/>
      <c r="C1176" s="163"/>
      <c r="D1176" s="163"/>
      <c r="E1176" s="201"/>
      <c r="F1176" s="217"/>
      <c r="G1176" s="202"/>
      <c r="H1176" s="203"/>
      <c r="I1176" s="239"/>
      <c r="J1176" s="221"/>
      <c r="K1176" s="166"/>
      <c r="L1176" s="168">
        <v>18</v>
      </c>
      <c r="M1176" s="190"/>
      <c r="N1176" s="166"/>
    </row>
    <row r="1177" spans="2:14" s="171" customFormat="1" ht="16.149999999999999" customHeight="1">
      <c r="B1177" s="293"/>
      <c r="C1177" s="195"/>
      <c r="D1177" s="195"/>
      <c r="E1177" s="185"/>
      <c r="F1177" s="154"/>
      <c r="G1177" s="186"/>
      <c r="H1177" s="187"/>
      <c r="I1177" s="188"/>
      <c r="J1177" s="211"/>
      <c r="K1177" s="166"/>
      <c r="L1177" s="168">
        <v>19</v>
      </c>
      <c r="M1177" s="190"/>
      <c r="N1177" s="166"/>
    </row>
    <row r="1178" spans="2:14" s="171" customFormat="1" ht="16.149999999999999" customHeight="1">
      <c r="B1178" s="229"/>
      <c r="C1178" s="195"/>
      <c r="D1178" s="195"/>
      <c r="E1178" s="160"/>
      <c r="F1178" s="191"/>
      <c r="G1178" s="341"/>
      <c r="H1178" s="193"/>
      <c r="I1178" s="198"/>
      <c r="J1178" s="221"/>
      <c r="K1178" s="166"/>
      <c r="L1178" s="168">
        <v>20</v>
      </c>
      <c r="M1178" s="190"/>
      <c r="N1178" s="166"/>
    </row>
    <row r="1179" spans="2:14" s="171" customFormat="1" ht="16.149999999999999" customHeight="1">
      <c r="B1179" s="152"/>
      <c r="C1179" s="152"/>
      <c r="D1179" s="152"/>
      <c r="E1179" s="185"/>
      <c r="F1179" s="154"/>
      <c r="G1179" s="186"/>
      <c r="H1179" s="187"/>
      <c r="I1179" s="188"/>
      <c r="J1179" s="211"/>
      <c r="K1179" s="166"/>
      <c r="L1179" s="168">
        <v>21</v>
      </c>
      <c r="M1179" s="190"/>
      <c r="N1179" s="166"/>
    </row>
    <row r="1180" spans="2:14" s="171" customFormat="1" ht="16.149999999999999" customHeight="1">
      <c r="B1180" s="157"/>
      <c r="C1180" s="163"/>
      <c r="D1180" s="163"/>
      <c r="E1180" s="160"/>
      <c r="F1180" s="191"/>
      <c r="G1180" s="341"/>
      <c r="H1180" s="193"/>
      <c r="I1180" s="198"/>
      <c r="J1180" s="213"/>
      <c r="K1180" s="166"/>
      <c r="L1180" s="168">
        <v>22</v>
      </c>
      <c r="M1180" s="190"/>
      <c r="N1180" s="166"/>
    </row>
    <row r="1181" spans="2:14" s="171" customFormat="1" ht="16.149999999999999" customHeight="1">
      <c r="B1181" s="152"/>
      <c r="C1181" s="154"/>
      <c r="D1181" s="154"/>
      <c r="E1181" s="185"/>
      <c r="F1181" s="154"/>
      <c r="G1181" s="186"/>
      <c r="H1181" s="187"/>
      <c r="I1181" s="188"/>
      <c r="J1181" s="211"/>
      <c r="K1181" s="166"/>
      <c r="L1181" s="168">
        <v>23</v>
      </c>
      <c r="M1181" s="190"/>
      <c r="N1181" s="166"/>
    </row>
    <row r="1182" spans="2:14" s="171" customFormat="1" ht="16.149999999999999" customHeight="1">
      <c r="B1182" s="157"/>
      <c r="C1182" s="163"/>
      <c r="D1182" s="163"/>
      <c r="E1182" s="160"/>
      <c r="F1182" s="191"/>
      <c r="G1182" s="341"/>
      <c r="H1182" s="193"/>
      <c r="I1182" s="198"/>
      <c r="J1182" s="213"/>
      <c r="K1182" s="166"/>
      <c r="L1182" s="168">
        <v>24</v>
      </c>
      <c r="M1182" s="190"/>
      <c r="N1182" s="166"/>
    </row>
    <row r="1183" spans="2:14" s="171" customFormat="1" ht="16.149999999999999" customHeight="1">
      <c r="B1183" s="152"/>
      <c r="C1183" s="154"/>
      <c r="D1183" s="154"/>
      <c r="E1183" s="185"/>
      <c r="F1183" s="154"/>
      <c r="G1183" s="186"/>
      <c r="H1183" s="187"/>
      <c r="I1183" s="188"/>
      <c r="J1183" s="211"/>
      <c r="K1183" s="166"/>
      <c r="L1183" s="168">
        <v>25</v>
      </c>
      <c r="M1183" s="190"/>
      <c r="N1183" s="166"/>
    </row>
    <row r="1184" spans="2:14" s="171" customFormat="1" ht="16.149999999999999" customHeight="1">
      <c r="B1184" s="157"/>
      <c r="C1184" s="163"/>
      <c r="D1184" s="163"/>
      <c r="E1184" s="160"/>
      <c r="F1184" s="191"/>
      <c r="G1184" s="341"/>
      <c r="H1184" s="193"/>
      <c r="I1184" s="198"/>
      <c r="J1184" s="213"/>
      <c r="K1184" s="166"/>
      <c r="L1184" s="168">
        <v>26</v>
      </c>
      <c r="M1184" s="190"/>
      <c r="N1184" s="166"/>
    </row>
    <row r="1185" spans="2:14" s="171" customFormat="1" ht="16.149999999999999" customHeight="1">
      <c r="B1185" s="152"/>
      <c r="C1185" s="154"/>
      <c r="D1185" s="154"/>
      <c r="E1185" s="185"/>
      <c r="F1185" s="154"/>
      <c r="G1185" s="186"/>
      <c r="H1185" s="187"/>
      <c r="I1185" s="188"/>
      <c r="J1185" s="221"/>
      <c r="K1185" s="166"/>
      <c r="L1185" s="168">
        <v>27</v>
      </c>
      <c r="M1185" s="190"/>
      <c r="N1185" s="166"/>
    </row>
    <row r="1186" spans="2:14" s="171" customFormat="1" ht="16.149999999999999" customHeight="1">
      <c r="B1186" s="157"/>
      <c r="C1186" s="163"/>
      <c r="D1186" s="163"/>
      <c r="E1186" s="160"/>
      <c r="F1186" s="191"/>
      <c r="G1186" s="341"/>
      <c r="H1186" s="193"/>
      <c r="I1186" s="198"/>
      <c r="J1186" s="213"/>
      <c r="K1186" s="166"/>
      <c r="L1186" s="168">
        <v>28</v>
      </c>
      <c r="M1186" s="190"/>
      <c r="N1186" s="166"/>
    </row>
    <row r="1187" spans="2:14" ht="15.6" customHeight="1">
      <c r="B1187" s="226" t="s">
        <v>22</v>
      </c>
      <c r="C1187" s="154"/>
      <c r="D1187" s="154"/>
      <c r="E1187" s="185"/>
      <c r="F1187" s="154"/>
      <c r="G1187" s="186"/>
      <c r="H1187" s="187"/>
      <c r="I1187" s="188"/>
      <c r="J1187" s="221"/>
      <c r="L1187" s="168">
        <v>29</v>
      </c>
      <c r="M1187" s="190"/>
    </row>
    <row r="1188" spans="2:14" ht="15.6" customHeight="1">
      <c r="B1188" s="157"/>
      <c r="C1188" s="163"/>
      <c r="D1188" s="163"/>
      <c r="E1188" s="160"/>
      <c r="F1188" s="191"/>
      <c r="G1188" s="341"/>
      <c r="H1188" s="193"/>
      <c r="I1188" s="198"/>
      <c r="J1188" s="213"/>
      <c r="L1188" s="168">
        <v>30</v>
      </c>
      <c r="M1188" s="190"/>
    </row>
    <row r="1189" spans="2:14" ht="21" customHeight="1">
      <c r="B1189" s="166" t="s">
        <v>4</v>
      </c>
      <c r="G1189" s="168"/>
      <c r="L1189" s="168"/>
      <c r="M1189" s="190"/>
    </row>
    <row r="1190" spans="2:14" ht="25.5" customHeight="1">
      <c r="B1190" s="172" t="s">
        <v>5</v>
      </c>
      <c r="C1190" s="173" t="s">
        <v>1070</v>
      </c>
      <c r="D1190" s="173"/>
      <c r="E1190" s="174"/>
      <c r="F1190" s="173"/>
      <c r="G1190" s="173"/>
      <c r="H1190" s="176"/>
      <c r="I1190" s="177"/>
      <c r="J1190" s="178"/>
      <c r="L1190" s="168"/>
      <c r="M1190" s="190"/>
    </row>
    <row r="1191" spans="2:14" s="168" customFormat="1" ht="24" customHeight="1">
      <c r="B1191" s="179" t="s">
        <v>13</v>
      </c>
      <c r="C1191" s="448" t="s">
        <v>33</v>
      </c>
      <c r="D1191" s="449"/>
      <c r="E1191" s="181" t="s">
        <v>16</v>
      </c>
      <c r="F1191" s="182" t="s">
        <v>17</v>
      </c>
      <c r="G1191" s="182" t="s">
        <v>8</v>
      </c>
      <c r="H1191" s="183" t="s">
        <v>18</v>
      </c>
      <c r="I1191" s="448" t="s">
        <v>19</v>
      </c>
      <c r="J1191" s="449"/>
      <c r="L1191" s="170"/>
      <c r="M1191" s="170"/>
      <c r="N1191" s="166"/>
    </row>
    <row r="1192" spans="2:14" ht="16.149999999999999" customHeight="1">
      <c r="B1192" s="172" t="s">
        <v>41</v>
      </c>
      <c r="C1192" s="207" t="s">
        <v>43</v>
      </c>
      <c r="D1192" s="243"/>
      <c r="E1192" s="201"/>
      <c r="F1192" s="156"/>
      <c r="G1192" s="186"/>
      <c r="H1192" s="187"/>
      <c r="I1192" s="205"/>
      <c r="J1192" s="348"/>
      <c r="L1192" s="168">
        <v>1</v>
      </c>
      <c r="M1192" s="190"/>
    </row>
    <row r="1193" spans="2:14" ht="16.149999999999999" customHeight="1">
      <c r="B1193" s="162"/>
      <c r="C1193" s="231" t="s">
        <v>1233</v>
      </c>
      <c r="D1193" s="231"/>
      <c r="E1193" s="160">
        <v>7</v>
      </c>
      <c r="F1193" s="191" t="s">
        <v>44</v>
      </c>
      <c r="G1193" s="192"/>
      <c r="H1193" s="193"/>
      <c r="I1193" s="235"/>
      <c r="J1193" s="349"/>
      <c r="L1193" s="168">
        <v>2</v>
      </c>
      <c r="M1193" s="190"/>
    </row>
    <row r="1194" spans="2:14" ht="16.149999999999999" customHeight="1">
      <c r="B1194" s="200"/>
      <c r="C1194" s="207" t="s">
        <v>43</v>
      </c>
      <c r="D1194" s="220" t="s">
        <v>91</v>
      </c>
      <c r="E1194" s="353"/>
      <c r="F1194" s="154"/>
      <c r="G1194" s="186"/>
      <c r="H1194" s="187"/>
      <c r="I1194" s="196"/>
      <c r="J1194" s="351"/>
      <c r="L1194" s="168">
        <v>3</v>
      </c>
      <c r="M1194" s="190"/>
    </row>
    <row r="1195" spans="2:14" ht="16.149999999999999" customHeight="1">
      <c r="B1195" s="162"/>
      <c r="C1195" s="245"/>
      <c r="D1195" s="245" t="s">
        <v>92</v>
      </c>
      <c r="E1195" s="354">
        <v>4</v>
      </c>
      <c r="F1195" s="191" t="s">
        <v>46</v>
      </c>
      <c r="G1195" s="192"/>
      <c r="H1195" s="193"/>
      <c r="I1195" s="198"/>
      <c r="J1195" s="351"/>
      <c r="L1195" s="168">
        <v>4</v>
      </c>
      <c r="M1195" s="190"/>
    </row>
    <row r="1196" spans="2:14" ht="16.149999999999999" customHeight="1">
      <c r="B1196" s="352"/>
      <c r="C1196" s="220" t="s">
        <v>43</v>
      </c>
      <c r="D1196" s="220" t="s">
        <v>93</v>
      </c>
      <c r="E1196" s="355"/>
      <c r="F1196" s="154"/>
      <c r="G1196" s="186"/>
      <c r="H1196" s="187"/>
      <c r="I1196" s="196"/>
      <c r="J1196" s="208"/>
      <c r="L1196" s="168">
        <v>5</v>
      </c>
      <c r="M1196" s="190"/>
    </row>
    <row r="1197" spans="2:14" ht="16.149999999999999" customHeight="1">
      <c r="B1197" s="162"/>
      <c r="C1197" s="245"/>
      <c r="D1197" s="245" t="s">
        <v>96</v>
      </c>
      <c r="E1197" s="160">
        <v>1</v>
      </c>
      <c r="F1197" s="191" t="s">
        <v>46</v>
      </c>
      <c r="G1197" s="192"/>
      <c r="H1197" s="193"/>
      <c r="I1197" s="198"/>
      <c r="J1197" s="209"/>
      <c r="L1197" s="168">
        <v>6</v>
      </c>
      <c r="M1197" s="190"/>
    </row>
    <row r="1198" spans="2:14" ht="16.149999999999999" customHeight="1">
      <c r="B1198" s="332"/>
      <c r="C1198" s="164" t="s">
        <v>1049</v>
      </c>
      <c r="D1198" s="195" t="s">
        <v>1050</v>
      </c>
      <c r="E1198" s="355"/>
      <c r="F1198" s="154"/>
      <c r="G1198" s="186"/>
      <c r="H1198" s="187"/>
      <c r="I1198" s="196"/>
      <c r="J1198" s="208"/>
      <c r="L1198" s="168">
        <v>7</v>
      </c>
      <c r="M1198" s="190"/>
    </row>
    <row r="1199" spans="2:14" ht="16.149999999999999" customHeight="1">
      <c r="B1199" s="162"/>
      <c r="C1199" s="157"/>
      <c r="D1199" s="157"/>
      <c r="E1199" s="354">
        <v>5</v>
      </c>
      <c r="F1199" s="191" t="s">
        <v>46</v>
      </c>
      <c r="G1199" s="192"/>
      <c r="H1199" s="193"/>
      <c r="I1199" s="198"/>
      <c r="J1199" s="209"/>
      <c r="L1199" s="168">
        <v>8</v>
      </c>
      <c r="M1199" s="190"/>
    </row>
    <row r="1200" spans="2:14" ht="16.149999999999999" customHeight="1">
      <c r="B1200" s="172"/>
      <c r="C1200" s="195" t="s">
        <v>1045</v>
      </c>
      <c r="D1200" s="195" t="s">
        <v>1046</v>
      </c>
      <c r="E1200" s="355"/>
      <c r="F1200" s="243"/>
      <c r="G1200" s="186"/>
      <c r="H1200" s="187"/>
      <c r="I1200" s="196"/>
      <c r="J1200" s="208"/>
      <c r="L1200" s="168">
        <v>9</v>
      </c>
      <c r="M1200" s="190"/>
    </row>
    <row r="1201" spans="2:14" ht="16.149999999999999" customHeight="1">
      <c r="B1201" s="162"/>
      <c r="C1201" s="157"/>
      <c r="D1201" s="157"/>
      <c r="E1201" s="355">
        <v>10</v>
      </c>
      <c r="F1201" s="191" t="s">
        <v>464</v>
      </c>
      <c r="G1201" s="192"/>
      <c r="H1201" s="193"/>
      <c r="I1201" s="198"/>
      <c r="J1201" s="209"/>
      <c r="L1201" s="168">
        <v>10</v>
      </c>
      <c r="M1201" s="190"/>
    </row>
    <row r="1202" spans="2:14" ht="16.149999999999999" customHeight="1">
      <c r="B1202" s="200"/>
      <c r="C1202" s="207" t="s">
        <v>1047</v>
      </c>
      <c r="D1202" s="195" t="s">
        <v>1048</v>
      </c>
      <c r="E1202" s="282"/>
      <c r="F1202" s="154"/>
      <c r="G1202" s="186"/>
      <c r="H1202" s="187"/>
      <c r="I1202" s="196"/>
      <c r="J1202" s="218"/>
      <c r="L1202" s="168">
        <v>11</v>
      </c>
      <c r="M1202" s="190"/>
    </row>
    <row r="1203" spans="2:14" ht="16.149999999999999" customHeight="1">
      <c r="B1203" s="200"/>
      <c r="C1203" s="157"/>
      <c r="D1203" s="157" t="s">
        <v>1153</v>
      </c>
      <c r="E1203" s="283">
        <v>1</v>
      </c>
      <c r="F1203" s="191" t="s">
        <v>29</v>
      </c>
      <c r="G1203" s="192"/>
      <c r="H1203" s="193"/>
      <c r="I1203" s="198"/>
      <c r="J1203" s="209"/>
      <c r="L1203" s="168">
        <v>12</v>
      </c>
      <c r="M1203" s="190"/>
    </row>
    <row r="1204" spans="2:14" ht="16.149999999999999" customHeight="1">
      <c r="B1204" s="172"/>
      <c r="C1204" s="248" t="s">
        <v>1154</v>
      </c>
      <c r="D1204" s="248"/>
      <c r="E1204" s="355"/>
      <c r="F1204" s="243"/>
      <c r="G1204" s="186"/>
      <c r="H1204" s="187"/>
      <c r="I1204" s="196"/>
      <c r="J1204" s="218"/>
      <c r="L1204" s="168">
        <v>13</v>
      </c>
      <c r="M1204" s="190"/>
    </row>
    <row r="1205" spans="2:14" ht="16.149999999999999" customHeight="1">
      <c r="B1205" s="162"/>
      <c r="C1205" s="245"/>
      <c r="D1205" s="245"/>
      <c r="E1205" s="354">
        <v>5</v>
      </c>
      <c r="F1205" s="191" t="s">
        <v>1155</v>
      </c>
      <c r="G1205" s="192"/>
      <c r="H1205" s="193"/>
      <c r="I1205" s="235"/>
      <c r="J1205" s="209"/>
      <c r="L1205" s="168">
        <v>14</v>
      </c>
      <c r="M1205" s="190"/>
    </row>
    <row r="1206" spans="2:14" ht="16.149999999999999" customHeight="1">
      <c r="B1206" s="200"/>
      <c r="C1206" s="248" t="s">
        <v>42</v>
      </c>
      <c r="D1206" s="248" t="s">
        <v>92</v>
      </c>
      <c r="E1206" s="355"/>
      <c r="F1206" s="243"/>
      <c r="G1206" s="286"/>
      <c r="H1206" s="236"/>
      <c r="I1206" s="205"/>
      <c r="J1206" s="218"/>
      <c r="L1206" s="168">
        <v>15</v>
      </c>
      <c r="M1206" s="190"/>
    </row>
    <row r="1207" spans="2:14" ht="16.149999999999999" customHeight="1">
      <c r="B1207" s="162"/>
      <c r="C1207" s="245"/>
      <c r="D1207" s="245"/>
      <c r="E1207" s="354">
        <v>4</v>
      </c>
      <c r="F1207" s="191" t="s">
        <v>26</v>
      </c>
      <c r="G1207" s="192"/>
      <c r="H1207" s="235"/>
      <c r="I1207" s="235"/>
      <c r="J1207" s="209"/>
      <c r="L1207" s="168">
        <v>16</v>
      </c>
      <c r="M1207" s="190"/>
    </row>
    <row r="1208" spans="2:14" ht="16.149999999999999" customHeight="1">
      <c r="B1208" s="152"/>
      <c r="C1208" s="184" t="s">
        <v>147</v>
      </c>
      <c r="D1208" s="207" t="s">
        <v>173</v>
      </c>
      <c r="E1208" s="282"/>
      <c r="F1208" s="154"/>
      <c r="G1208" s="202"/>
      <c r="H1208" s="203"/>
      <c r="I1208" s="204"/>
      <c r="J1208" s="242"/>
      <c r="L1208" s="168">
        <v>17</v>
      </c>
      <c r="M1208" s="190"/>
    </row>
    <row r="1209" spans="2:14" ht="16.149999999999999" customHeight="1">
      <c r="B1209" s="157"/>
      <c r="C1209" s="163"/>
      <c r="D1209" s="163"/>
      <c r="E1209" s="283">
        <v>4</v>
      </c>
      <c r="F1209" s="191" t="s">
        <v>39</v>
      </c>
      <c r="G1209" s="192"/>
      <c r="H1209" s="193"/>
      <c r="I1209" s="198"/>
      <c r="J1209" s="209"/>
      <c r="L1209" s="168">
        <v>18</v>
      </c>
      <c r="M1209" s="190"/>
    </row>
    <row r="1210" spans="2:14" s="171" customFormat="1" ht="15" customHeight="1">
      <c r="B1210" s="210"/>
      <c r="C1210" s="210" t="s">
        <v>23</v>
      </c>
      <c r="D1210" s="207"/>
      <c r="E1210" s="282"/>
      <c r="F1210" s="154"/>
      <c r="G1210" s="186"/>
      <c r="H1210" s="187"/>
      <c r="I1210" s="196"/>
      <c r="J1210" s="208"/>
      <c r="K1210" s="166"/>
      <c r="L1210" s="168">
        <v>19</v>
      </c>
      <c r="M1210" s="190"/>
      <c r="N1210" s="166"/>
    </row>
    <row r="1211" spans="2:14" s="171" customFormat="1" ht="16.149999999999999" customHeight="1">
      <c r="B1211" s="162"/>
      <c r="C1211" s="162"/>
      <c r="D1211" s="163"/>
      <c r="E1211" s="283"/>
      <c r="F1211" s="191"/>
      <c r="G1211" s="192"/>
      <c r="H1211" s="193"/>
      <c r="I1211" s="198"/>
      <c r="J1211" s="209"/>
      <c r="K1211" s="166"/>
      <c r="L1211" s="168">
        <v>20</v>
      </c>
      <c r="M1211" s="190"/>
      <c r="N1211" s="166"/>
    </row>
    <row r="1212" spans="2:14" s="171" customFormat="1" ht="15" customHeight="1">
      <c r="B1212" s="152"/>
      <c r="C1212" s="210"/>
      <c r="D1212" s="207"/>
      <c r="E1212" s="282"/>
      <c r="F1212" s="154"/>
      <c r="G1212" s="186"/>
      <c r="H1212" s="187"/>
      <c r="I1212" s="188"/>
      <c r="J1212" s="211"/>
      <c r="K1212" s="166"/>
      <c r="L1212" s="168">
        <v>21</v>
      </c>
      <c r="M1212" s="190"/>
      <c r="N1212" s="166"/>
    </row>
    <row r="1213" spans="2:14" s="171" customFormat="1" ht="15" customHeight="1">
      <c r="B1213" s="157"/>
      <c r="C1213" s="162"/>
      <c r="D1213" s="163"/>
      <c r="E1213" s="283"/>
      <c r="F1213" s="191"/>
      <c r="G1213" s="192"/>
      <c r="H1213" s="193"/>
      <c r="I1213" s="198"/>
      <c r="J1213" s="213"/>
      <c r="K1213" s="166"/>
      <c r="L1213" s="168">
        <v>22</v>
      </c>
      <c r="M1213" s="190"/>
      <c r="N1213" s="166"/>
    </row>
    <row r="1214" spans="2:14" s="171" customFormat="1" ht="15" customHeight="1">
      <c r="B1214" s="210"/>
      <c r="C1214" s="207"/>
      <c r="D1214" s="195"/>
      <c r="E1214" s="282"/>
      <c r="F1214" s="154"/>
      <c r="G1214" s="186"/>
      <c r="H1214" s="187"/>
      <c r="I1214" s="205"/>
      <c r="J1214" s="211"/>
      <c r="K1214" s="166"/>
      <c r="L1214" s="168">
        <v>23</v>
      </c>
      <c r="M1214" s="190"/>
      <c r="N1214" s="166"/>
    </row>
    <row r="1215" spans="2:14" s="171" customFormat="1" ht="15" customHeight="1">
      <c r="B1215" s="162"/>
      <c r="C1215" s="157"/>
      <c r="D1215" s="157"/>
      <c r="E1215" s="283"/>
      <c r="F1215" s="191"/>
      <c r="G1215" s="192"/>
      <c r="H1215" s="193"/>
      <c r="I1215" s="235"/>
      <c r="J1215" s="213"/>
      <c r="K1215" s="166"/>
      <c r="L1215" s="168">
        <v>24</v>
      </c>
      <c r="M1215" s="190"/>
      <c r="N1215" s="166"/>
    </row>
    <row r="1216" spans="2:14" s="171" customFormat="1" ht="16.149999999999999" customHeight="1">
      <c r="B1216" s="152" t="s">
        <v>88</v>
      </c>
      <c r="C1216" s="195" t="s">
        <v>43</v>
      </c>
      <c r="D1216" s="195" t="s">
        <v>152</v>
      </c>
      <c r="E1216" s="355"/>
      <c r="F1216" s="243"/>
      <c r="G1216" s="186"/>
      <c r="H1216" s="187"/>
      <c r="I1216" s="196"/>
      <c r="J1216" s="221"/>
      <c r="K1216" s="166"/>
      <c r="L1216" s="168">
        <v>25</v>
      </c>
      <c r="M1216" s="190"/>
      <c r="N1216" s="166"/>
    </row>
    <row r="1217" spans="2:14" s="171" customFormat="1" ht="16.149999999999999" customHeight="1">
      <c r="B1217" s="162"/>
      <c r="C1217" s="157" t="s">
        <v>34</v>
      </c>
      <c r="D1217" s="157"/>
      <c r="E1217" s="355">
        <v>2</v>
      </c>
      <c r="F1217" s="191" t="s">
        <v>46</v>
      </c>
      <c r="G1217" s="192"/>
      <c r="H1217" s="193"/>
      <c r="I1217" s="235"/>
      <c r="J1217" s="221"/>
      <c r="K1217" s="166"/>
      <c r="L1217" s="168">
        <v>26</v>
      </c>
      <c r="M1217" s="190"/>
      <c r="N1217" s="166"/>
    </row>
    <row r="1218" spans="2:14" s="171" customFormat="1" ht="16.149999999999999" customHeight="1">
      <c r="B1218" s="172"/>
      <c r="C1218" s="207" t="s">
        <v>412</v>
      </c>
      <c r="D1218" s="195" t="s">
        <v>152</v>
      </c>
      <c r="E1218" s="282"/>
      <c r="F1218" s="154"/>
      <c r="G1218" s="186"/>
      <c r="H1218" s="187"/>
      <c r="I1218" s="196"/>
      <c r="J1218" s="211"/>
      <c r="K1218" s="166"/>
      <c r="L1218" s="168">
        <v>27</v>
      </c>
      <c r="M1218" s="190"/>
      <c r="N1218" s="166"/>
    </row>
    <row r="1219" spans="2:14" s="171" customFormat="1" ht="16.149999999999999" customHeight="1">
      <c r="B1219" s="162"/>
      <c r="C1219" s="157" t="s">
        <v>34</v>
      </c>
      <c r="D1219" s="157"/>
      <c r="E1219" s="283">
        <v>2</v>
      </c>
      <c r="F1219" s="191" t="s">
        <v>46</v>
      </c>
      <c r="G1219" s="192"/>
      <c r="H1219" s="193"/>
      <c r="I1219" s="198"/>
      <c r="J1219" s="213"/>
      <c r="K1219" s="166"/>
      <c r="L1219" s="168">
        <v>28</v>
      </c>
      <c r="M1219" s="190"/>
      <c r="N1219" s="166"/>
    </row>
    <row r="1220" spans="2:14" s="171" customFormat="1" ht="16.5" customHeight="1">
      <c r="B1220" s="172"/>
      <c r="C1220" s="207" t="s">
        <v>43</v>
      </c>
      <c r="D1220" s="207" t="s">
        <v>148</v>
      </c>
      <c r="E1220" s="350"/>
      <c r="F1220" s="243"/>
      <c r="G1220" s="186"/>
      <c r="H1220" s="187"/>
      <c r="I1220" s="196"/>
      <c r="J1220" s="237"/>
      <c r="K1220" s="166"/>
      <c r="L1220" s="168">
        <v>29</v>
      </c>
      <c r="M1220" s="190"/>
      <c r="N1220" s="166"/>
    </row>
    <row r="1221" spans="2:14" s="171" customFormat="1" ht="16.149999999999999" customHeight="1">
      <c r="B1221" s="162"/>
      <c r="C1221" s="163" t="s">
        <v>90</v>
      </c>
      <c r="D1221" s="163" t="s">
        <v>153</v>
      </c>
      <c r="E1221" s="283">
        <v>5</v>
      </c>
      <c r="F1221" s="191" t="s">
        <v>128</v>
      </c>
      <c r="G1221" s="192"/>
      <c r="H1221" s="193"/>
      <c r="I1221" s="198"/>
      <c r="J1221" s="209"/>
      <c r="K1221" s="166"/>
      <c r="L1221" s="168">
        <v>30</v>
      </c>
      <c r="M1221" s="190"/>
      <c r="N1221" s="166"/>
    </row>
    <row r="1222" spans="2:14" ht="21" customHeight="1">
      <c r="B1222" s="166" t="s">
        <v>4</v>
      </c>
      <c r="G1222" s="168"/>
    </row>
    <row r="1223" spans="2:14" ht="25.5" customHeight="1">
      <c r="B1223" s="172" t="s">
        <v>5</v>
      </c>
      <c r="C1223" s="173" t="str">
        <f>C1190</f>
        <v>科目名称　15.汚染物除去確認等工事</v>
      </c>
      <c r="D1223" s="173"/>
      <c r="E1223" s="174"/>
      <c r="F1223" s="173"/>
      <c r="G1223" s="173"/>
      <c r="H1223" s="176"/>
      <c r="I1223" s="177"/>
      <c r="J1223" s="178"/>
    </row>
    <row r="1224" spans="2:14" s="168" customFormat="1" ht="24" customHeight="1">
      <c r="B1224" s="179" t="s">
        <v>13</v>
      </c>
      <c r="C1224" s="448" t="s">
        <v>33</v>
      </c>
      <c r="D1224" s="449"/>
      <c r="E1224" s="181" t="s">
        <v>16</v>
      </c>
      <c r="F1224" s="182" t="s">
        <v>17</v>
      </c>
      <c r="G1224" s="182" t="s">
        <v>8</v>
      </c>
      <c r="H1224" s="183" t="s">
        <v>18</v>
      </c>
      <c r="I1224" s="448" t="s">
        <v>19</v>
      </c>
      <c r="J1224" s="449"/>
      <c r="L1224" s="170"/>
      <c r="M1224" s="170"/>
      <c r="N1224" s="166"/>
    </row>
    <row r="1225" spans="2:14" s="171" customFormat="1" ht="16.5" customHeight="1">
      <c r="B1225" s="172"/>
      <c r="C1225" s="207" t="s">
        <v>43</v>
      </c>
      <c r="D1225" s="207" t="s">
        <v>148</v>
      </c>
      <c r="E1225" s="350"/>
      <c r="F1225" s="243"/>
      <c r="G1225" s="186"/>
      <c r="H1225" s="187"/>
      <c r="I1225" s="196"/>
      <c r="J1225" s="237"/>
      <c r="K1225" s="166"/>
      <c r="L1225" s="168">
        <v>1</v>
      </c>
      <c r="M1225" s="190"/>
      <c r="N1225" s="166"/>
    </row>
    <row r="1226" spans="2:14" s="171" customFormat="1" ht="16.149999999999999" customHeight="1">
      <c r="B1226" s="162"/>
      <c r="C1226" s="163" t="s">
        <v>90</v>
      </c>
      <c r="D1226" s="163" t="s">
        <v>153</v>
      </c>
      <c r="E1226" s="283">
        <v>5</v>
      </c>
      <c r="F1226" s="191" t="s">
        <v>128</v>
      </c>
      <c r="G1226" s="192"/>
      <c r="H1226" s="193"/>
      <c r="I1226" s="198"/>
      <c r="J1226" s="209"/>
      <c r="K1226" s="166"/>
      <c r="L1226" s="168">
        <v>2</v>
      </c>
      <c r="M1226" s="190"/>
      <c r="N1226" s="166"/>
    </row>
    <row r="1227" spans="2:14" ht="15" customHeight="1">
      <c r="B1227" s="152"/>
      <c r="C1227" s="207" t="s">
        <v>43</v>
      </c>
      <c r="D1227" s="220" t="s">
        <v>91</v>
      </c>
      <c r="E1227" s="353"/>
      <c r="F1227" s="154"/>
      <c r="G1227" s="186"/>
      <c r="H1227" s="187"/>
      <c r="I1227" s="196"/>
      <c r="J1227" s="237"/>
      <c r="L1227" s="168">
        <v>3</v>
      </c>
      <c r="M1227" s="190"/>
    </row>
    <row r="1228" spans="2:14" ht="15" customHeight="1">
      <c r="B1228" s="157"/>
      <c r="C1228" s="245"/>
      <c r="D1228" s="245" t="s">
        <v>92</v>
      </c>
      <c r="E1228" s="354">
        <v>4</v>
      </c>
      <c r="F1228" s="191" t="s">
        <v>46</v>
      </c>
      <c r="G1228" s="192"/>
      <c r="H1228" s="193"/>
      <c r="I1228" s="198"/>
      <c r="J1228" s="209"/>
      <c r="L1228" s="168">
        <v>4</v>
      </c>
      <c r="M1228" s="190"/>
    </row>
    <row r="1229" spans="2:14" ht="15" customHeight="1">
      <c r="B1229" s="172"/>
      <c r="C1229" s="210" t="s">
        <v>23</v>
      </c>
      <c r="D1229" s="248"/>
      <c r="E1229" s="355"/>
      <c r="F1229" s="243"/>
      <c r="G1229" s="186"/>
      <c r="H1229" s="187"/>
      <c r="I1229" s="196"/>
      <c r="J1229" s="211"/>
      <c r="L1229" s="168">
        <v>5</v>
      </c>
      <c r="M1229" s="190"/>
    </row>
    <row r="1230" spans="2:14" ht="15" customHeight="1">
      <c r="B1230" s="162"/>
      <c r="C1230" s="162"/>
      <c r="D1230" s="245"/>
      <c r="E1230" s="354"/>
      <c r="F1230" s="191"/>
      <c r="G1230" s="192"/>
      <c r="H1230" s="193"/>
      <c r="I1230" s="198"/>
      <c r="J1230" s="213"/>
      <c r="L1230" s="168">
        <v>6</v>
      </c>
      <c r="M1230" s="190"/>
    </row>
    <row r="1231" spans="2:14" ht="15" customHeight="1">
      <c r="B1231" s="152" t="s">
        <v>95</v>
      </c>
      <c r="C1231" s="207" t="s">
        <v>43</v>
      </c>
      <c r="D1231" s="220" t="s">
        <v>139</v>
      </c>
      <c r="E1231" s="353"/>
      <c r="F1231" s="154"/>
      <c r="G1231" s="186"/>
      <c r="H1231" s="187"/>
      <c r="I1231" s="196"/>
      <c r="J1231" s="221"/>
      <c r="L1231" s="168">
        <v>7</v>
      </c>
      <c r="M1231" s="190"/>
    </row>
    <row r="1232" spans="2:14" ht="15" customHeight="1">
      <c r="B1232" s="157"/>
      <c r="C1232" s="163"/>
      <c r="D1232" s="245"/>
      <c r="E1232" s="354">
        <v>8</v>
      </c>
      <c r="F1232" s="191" t="s">
        <v>46</v>
      </c>
      <c r="G1232" s="192"/>
      <c r="H1232" s="193"/>
      <c r="I1232" s="235"/>
      <c r="J1232" s="213"/>
      <c r="L1232" s="168">
        <v>8</v>
      </c>
      <c r="M1232" s="190"/>
    </row>
    <row r="1233" spans="2:14" ht="15" customHeight="1">
      <c r="B1233" s="152"/>
      <c r="C1233" s="207" t="s">
        <v>1234</v>
      </c>
      <c r="D1233" s="220" t="s">
        <v>139</v>
      </c>
      <c r="E1233" s="355"/>
      <c r="F1233" s="154"/>
      <c r="G1233" s="186"/>
      <c r="H1233" s="187"/>
      <c r="I1233" s="204"/>
      <c r="J1233" s="218"/>
      <c r="L1233" s="168">
        <v>9</v>
      </c>
      <c r="M1233" s="190"/>
    </row>
    <row r="1234" spans="2:14" ht="15" customHeight="1">
      <c r="B1234" s="157"/>
      <c r="C1234" s="163"/>
      <c r="D1234" s="245"/>
      <c r="E1234" s="283">
        <v>8</v>
      </c>
      <c r="F1234" s="191" t="s">
        <v>46</v>
      </c>
      <c r="G1234" s="192"/>
      <c r="H1234" s="193"/>
      <c r="I1234" s="198"/>
      <c r="J1234" s="218"/>
      <c r="L1234" s="168">
        <v>10</v>
      </c>
      <c r="M1234" s="190"/>
    </row>
    <row r="1235" spans="2:14" ht="15" customHeight="1">
      <c r="B1235" s="229"/>
      <c r="C1235" s="207" t="s">
        <v>43</v>
      </c>
      <c r="D1235" s="207" t="s">
        <v>148</v>
      </c>
      <c r="E1235" s="350"/>
      <c r="F1235" s="243"/>
      <c r="G1235" s="186"/>
      <c r="H1235" s="187"/>
      <c r="I1235" s="205"/>
      <c r="J1235" s="211"/>
      <c r="L1235" s="168">
        <v>11</v>
      </c>
      <c r="M1235" s="190"/>
    </row>
    <row r="1236" spans="2:14" ht="15" customHeight="1">
      <c r="B1236" s="229"/>
      <c r="C1236" s="163" t="s">
        <v>90</v>
      </c>
      <c r="D1236" s="163" t="s">
        <v>153</v>
      </c>
      <c r="E1236" s="354">
        <v>4</v>
      </c>
      <c r="F1236" s="191" t="s">
        <v>128</v>
      </c>
      <c r="G1236" s="192"/>
      <c r="H1236" s="193"/>
      <c r="I1236" s="235"/>
      <c r="J1236" s="213"/>
      <c r="L1236" s="168">
        <v>12</v>
      </c>
      <c r="M1236" s="190"/>
    </row>
    <row r="1237" spans="2:14" ht="15" customHeight="1">
      <c r="B1237" s="152"/>
      <c r="C1237" s="220" t="s">
        <v>43</v>
      </c>
      <c r="D1237" s="220" t="s">
        <v>93</v>
      </c>
      <c r="E1237" s="355"/>
      <c r="F1237" s="154"/>
      <c r="G1237" s="186"/>
      <c r="H1237" s="187"/>
      <c r="I1237" s="196"/>
      <c r="J1237" s="211"/>
      <c r="L1237" s="168">
        <v>13</v>
      </c>
      <c r="M1237" s="190"/>
      <c r="N1237" s="168"/>
    </row>
    <row r="1238" spans="2:14" s="171" customFormat="1" ht="15" customHeight="1">
      <c r="B1238" s="157"/>
      <c r="C1238" s="245"/>
      <c r="D1238" s="245" t="s">
        <v>96</v>
      </c>
      <c r="E1238" s="160">
        <v>4</v>
      </c>
      <c r="F1238" s="191" t="s">
        <v>46</v>
      </c>
      <c r="G1238" s="192"/>
      <c r="H1238" s="193"/>
      <c r="I1238" s="198"/>
      <c r="J1238" s="213"/>
      <c r="K1238" s="166"/>
      <c r="L1238" s="168">
        <v>14</v>
      </c>
      <c r="M1238" s="190"/>
      <c r="N1238" s="166"/>
    </row>
    <row r="1239" spans="2:14" s="171" customFormat="1" ht="15" customHeight="1">
      <c r="B1239" s="172"/>
      <c r="C1239" s="207" t="s">
        <v>43</v>
      </c>
      <c r="D1239" s="207"/>
      <c r="E1239" s="282"/>
      <c r="F1239" s="156"/>
      <c r="G1239" s="186"/>
      <c r="H1239" s="187"/>
      <c r="I1239" s="196"/>
      <c r="J1239" s="211"/>
      <c r="K1239" s="166"/>
      <c r="L1239" s="168">
        <v>15</v>
      </c>
      <c r="M1239" s="190"/>
      <c r="N1239" s="166"/>
    </row>
    <row r="1240" spans="2:14" s="171" customFormat="1" ht="15" customHeight="1">
      <c r="B1240" s="162"/>
      <c r="C1240" s="247" t="s">
        <v>34</v>
      </c>
      <c r="D1240" s="163" t="s">
        <v>172</v>
      </c>
      <c r="E1240" s="283">
        <v>2</v>
      </c>
      <c r="F1240" s="191" t="s">
        <v>46</v>
      </c>
      <c r="G1240" s="192"/>
      <c r="H1240" s="193"/>
      <c r="I1240" s="235"/>
      <c r="J1240" s="213"/>
      <c r="K1240" s="166"/>
      <c r="L1240" s="168">
        <v>16</v>
      </c>
      <c r="M1240" s="190"/>
      <c r="N1240" s="166"/>
    </row>
    <row r="1241" spans="2:14" s="171" customFormat="1" ht="15" customHeight="1">
      <c r="B1241" s="172"/>
      <c r="C1241" s="207" t="s">
        <v>412</v>
      </c>
      <c r="D1241" s="207"/>
      <c r="E1241" s="282"/>
      <c r="F1241" s="154"/>
      <c r="G1241" s="186"/>
      <c r="H1241" s="187"/>
      <c r="I1241" s="196"/>
      <c r="J1241" s="211"/>
      <c r="K1241" s="166"/>
      <c r="L1241" s="168">
        <v>17</v>
      </c>
      <c r="M1241" s="190"/>
      <c r="N1241" s="166"/>
    </row>
    <row r="1242" spans="2:14" s="171" customFormat="1" ht="15" customHeight="1">
      <c r="B1242" s="162"/>
      <c r="C1242" s="247" t="s">
        <v>34</v>
      </c>
      <c r="D1242" s="163" t="s">
        <v>172</v>
      </c>
      <c r="E1242" s="283">
        <v>2</v>
      </c>
      <c r="F1242" s="191" t="s">
        <v>46</v>
      </c>
      <c r="G1242" s="192"/>
      <c r="H1242" s="193"/>
      <c r="I1242" s="198"/>
      <c r="J1242" s="213"/>
      <c r="K1242" s="166"/>
      <c r="L1242" s="168">
        <v>18</v>
      </c>
      <c r="M1242" s="190"/>
      <c r="N1242" s="166"/>
    </row>
    <row r="1243" spans="2:14" s="171" customFormat="1" ht="15" customHeight="1">
      <c r="B1243" s="152"/>
      <c r="C1243" s="184" t="s">
        <v>147</v>
      </c>
      <c r="D1243" s="207" t="s">
        <v>174</v>
      </c>
      <c r="E1243" s="282"/>
      <c r="F1243" s="154"/>
      <c r="G1243" s="186"/>
      <c r="H1243" s="187"/>
      <c r="I1243" s="196"/>
      <c r="J1243" s="221"/>
      <c r="K1243" s="166"/>
      <c r="L1243" s="168">
        <v>19</v>
      </c>
      <c r="M1243" s="190"/>
      <c r="N1243" s="166"/>
    </row>
    <row r="1244" spans="2:14" s="171" customFormat="1" ht="15" customHeight="1">
      <c r="B1244" s="157"/>
      <c r="C1244" s="163"/>
      <c r="D1244" s="163"/>
      <c r="E1244" s="283">
        <v>4</v>
      </c>
      <c r="F1244" s="191" t="s">
        <v>39</v>
      </c>
      <c r="G1244" s="192"/>
      <c r="H1244" s="193"/>
      <c r="I1244" s="198"/>
      <c r="J1244" s="221"/>
      <c r="K1244" s="166"/>
      <c r="L1244" s="168">
        <v>20</v>
      </c>
      <c r="M1244" s="190"/>
      <c r="N1244" s="166"/>
    </row>
    <row r="1245" spans="2:14" s="171" customFormat="1" ht="15" customHeight="1">
      <c r="B1245" s="172"/>
      <c r="C1245" s="210" t="s">
        <v>23</v>
      </c>
      <c r="D1245" s="207"/>
      <c r="E1245" s="282"/>
      <c r="F1245" s="154"/>
      <c r="G1245" s="186"/>
      <c r="H1245" s="187"/>
      <c r="I1245" s="188"/>
      <c r="J1245" s="211"/>
      <c r="K1245" s="166"/>
      <c r="L1245" s="168">
        <v>21</v>
      </c>
      <c r="M1245" s="190"/>
      <c r="N1245" s="166"/>
    </row>
    <row r="1246" spans="2:14" s="171" customFormat="1" ht="15" customHeight="1">
      <c r="B1246" s="162"/>
      <c r="C1246" s="162"/>
      <c r="D1246" s="163"/>
      <c r="E1246" s="283"/>
      <c r="F1246" s="191"/>
      <c r="G1246" s="192"/>
      <c r="H1246" s="193"/>
      <c r="I1246" s="198"/>
      <c r="J1246" s="213"/>
      <c r="K1246" s="166"/>
      <c r="L1246" s="168">
        <v>22</v>
      </c>
      <c r="M1246" s="190"/>
      <c r="N1246" s="166"/>
    </row>
    <row r="1247" spans="2:14" s="171" customFormat="1" ht="15" customHeight="1">
      <c r="B1247" s="152"/>
      <c r="C1247" s="195" t="s">
        <v>94</v>
      </c>
      <c r="D1247" s="195"/>
      <c r="E1247" s="355"/>
      <c r="F1247" s="243"/>
      <c r="G1247" s="186"/>
      <c r="H1247" s="187"/>
      <c r="I1247" s="196"/>
      <c r="J1247" s="211"/>
      <c r="K1247" s="166"/>
      <c r="L1247" s="168">
        <v>23</v>
      </c>
      <c r="M1247" s="190"/>
      <c r="N1247" s="166"/>
    </row>
    <row r="1248" spans="2:14" s="171" customFormat="1" ht="15" customHeight="1">
      <c r="B1248" s="157"/>
      <c r="C1248" s="163"/>
      <c r="D1248" s="163"/>
      <c r="E1248" s="354">
        <v>1</v>
      </c>
      <c r="F1248" s="191" t="s">
        <v>14</v>
      </c>
      <c r="G1248" s="192"/>
      <c r="H1248" s="193"/>
      <c r="I1248" s="198"/>
      <c r="J1248" s="213"/>
      <c r="K1248" s="166"/>
      <c r="L1248" s="168">
        <v>24</v>
      </c>
      <c r="M1248" s="190"/>
      <c r="N1248" s="166"/>
    </row>
    <row r="1249" spans="2:14" s="171" customFormat="1" ht="15" customHeight="1">
      <c r="B1249" s="172"/>
      <c r="C1249" s="207" t="s">
        <v>140</v>
      </c>
      <c r="D1249" s="207"/>
      <c r="E1249" s="282"/>
      <c r="F1249" s="154"/>
      <c r="G1249" s="286"/>
      <c r="H1249" s="203"/>
      <c r="I1249" s="239"/>
      <c r="J1249" s="221"/>
      <c r="K1249" s="166"/>
      <c r="L1249" s="168">
        <v>25</v>
      </c>
      <c r="M1249" s="190"/>
      <c r="N1249" s="166"/>
    </row>
    <row r="1250" spans="2:14" s="171" customFormat="1" ht="15" customHeight="1">
      <c r="B1250" s="162"/>
      <c r="C1250" s="157"/>
      <c r="D1250" s="157"/>
      <c r="E1250" s="283">
        <v>1</v>
      </c>
      <c r="F1250" s="191" t="s">
        <v>14</v>
      </c>
      <c r="G1250" s="286"/>
      <c r="H1250" s="203"/>
      <c r="I1250" s="239"/>
      <c r="J1250" s="221"/>
      <c r="K1250" s="166"/>
      <c r="L1250" s="168">
        <v>26</v>
      </c>
      <c r="M1250" s="190"/>
      <c r="N1250" s="166"/>
    </row>
    <row r="1251" spans="2:14" s="171" customFormat="1" ht="15" customHeight="1">
      <c r="B1251" s="152"/>
      <c r="C1251" s="210" t="s">
        <v>23</v>
      </c>
      <c r="D1251" s="207"/>
      <c r="E1251" s="282"/>
      <c r="F1251" s="154"/>
      <c r="G1251" s="186"/>
      <c r="H1251" s="187"/>
      <c r="I1251" s="196"/>
      <c r="J1251" s="237"/>
      <c r="K1251" s="166"/>
      <c r="L1251" s="168">
        <v>27</v>
      </c>
      <c r="M1251" s="190"/>
      <c r="N1251" s="166"/>
    </row>
    <row r="1252" spans="2:14" s="171" customFormat="1" ht="15" customHeight="1">
      <c r="B1252" s="157"/>
      <c r="C1252" s="162"/>
      <c r="D1252" s="157"/>
      <c r="E1252" s="283"/>
      <c r="F1252" s="191"/>
      <c r="G1252" s="192"/>
      <c r="H1252" s="193"/>
      <c r="I1252" s="198"/>
      <c r="J1252" s="209"/>
      <c r="K1252" s="166"/>
      <c r="L1252" s="168">
        <v>28</v>
      </c>
      <c r="M1252" s="190"/>
      <c r="N1252" s="166"/>
    </row>
    <row r="1253" spans="2:14" s="171" customFormat="1" ht="15" customHeight="1">
      <c r="B1253" s="210"/>
      <c r="C1253" s="210"/>
      <c r="D1253" s="207"/>
      <c r="E1253" s="282"/>
      <c r="F1253" s="154"/>
      <c r="G1253" s="186"/>
      <c r="H1253" s="187"/>
      <c r="I1253" s="233"/>
      <c r="J1253" s="208"/>
      <c r="K1253" s="166"/>
      <c r="L1253" s="168">
        <v>29</v>
      </c>
      <c r="M1253" s="190"/>
      <c r="N1253" s="166"/>
    </row>
    <row r="1254" spans="2:14" s="171" customFormat="1" ht="15" customHeight="1">
      <c r="B1254" s="162"/>
      <c r="C1254" s="162"/>
      <c r="D1254" s="163"/>
      <c r="E1254" s="283"/>
      <c r="F1254" s="191"/>
      <c r="G1254" s="192"/>
      <c r="H1254" s="193"/>
      <c r="I1254" s="198"/>
      <c r="J1254" s="209"/>
      <c r="K1254" s="166"/>
      <c r="L1254" s="168">
        <v>30</v>
      </c>
      <c r="M1254" s="190"/>
      <c r="N1254" s="166"/>
    </row>
    <row r="1255" spans="2:14" ht="21" customHeight="1">
      <c r="B1255" s="166" t="s">
        <v>4</v>
      </c>
      <c r="G1255" s="168"/>
    </row>
    <row r="1256" spans="2:14" ht="25.5" customHeight="1">
      <c r="B1256" s="172" t="s">
        <v>5</v>
      </c>
      <c r="C1256" s="173" t="str">
        <f>C1223</f>
        <v>科目名称　15.汚染物除去確認等工事</v>
      </c>
      <c r="D1256" s="173"/>
      <c r="E1256" s="174"/>
      <c r="F1256" s="173"/>
      <c r="G1256" s="173"/>
      <c r="H1256" s="176"/>
      <c r="I1256" s="177"/>
      <c r="J1256" s="178"/>
    </row>
    <row r="1257" spans="2:14" s="168" customFormat="1" ht="24" customHeight="1">
      <c r="B1257" s="179" t="s">
        <v>13</v>
      </c>
      <c r="C1257" s="448" t="s">
        <v>33</v>
      </c>
      <c r="D1257" s="449"/>
      <c r="E1257" s="181" t="s">
        <v>16</v>
      </c>
      <c r="F1257" s="182" t="s">
        <v>17</v>
      </c>
      <c r="G1257" s="182" t="s">
        <v>8</v>
      </c>
      <c r="H1257" s="183" t="s">
        <v>18</v>
      </c>
      <c r="I1257" s="448" t="s">
        <v>19</v>
      </c>
      <c r="J1257" s="449"/>
      <c r="L1257" s="170"/>
      <c r="M1257" s="170"/>
      <c r="N1257" s="166"/>
    </row>
    <row r="1258" spans="2:14" ht="15" customHeight="1">
      <c r="B1258" s="172" t="s">
        <v>89</v>
      </c>
      <c r="C1258" s="184" t="s">
        <v>154</v>
      </c>
      <c r="D1258" s="184" t="s">
        <v>155</v>
      </c>
      <c r="E1258" s="282"/>
      <c r="F1258" s="154"/>
      <c r="G1258" s="186"/>
      <c r="H1258" s="187"/>
      <c r="I1258" s="196"/>
      <c r="J1258" s="237"/>
      <c r="L1258" s="168">
        <v>1</v>
      </c>
      <c r="M1258" s="190"/>
    </row>
    <row r="1259" spans="2:14" ht="15" customHeight="1">
      <c r="B1259" s="162"/>
      <c r="C1259" s="163"/>
      <c r="D1259" s="271"/>
      <c r="E1259" s="283">
        <v>10</v>
      </c>
      <c r="F1259" s="191" t="s">
        <v>40</v>
      </c>
      <c r="G1259" s="192"/>
      <c r="H1259" s="193"/>
      <c r="I1259" s="198"/>
      <c r="J1259" s="209"/>
      <c r="L1259" s="168">
        <v>2</v>
      </c>
      <c r="M1259" s="190"/>
    </row>
    <row r="1260" spans="2:14" ht="15" customHeight="1">
      <c r="B1260" s="210"/>
      <c r="C1260" s="164" t="s">
        <v>1179</v>
      </c>
      <c r="D1260" s="356" t="s">
        <v>1180</v>
      </c>
      <c r="E1260" s="282"/>
      <c r="F1260" s="154"/>
      <c r="G1260" s="186"/>
      <c r="H1260" s="187"/>
      <c r="I1260" s="233"/>
      <c r="J1260" s="208"/>
      <c r="L1260" s="168">
        <v>3</v>
      </c>
      <c r="M1260" s="190"/>
    </row>
    <row r="1261" spans="2:14" ht="15" customHeight="1">
      <c r="B1261" s="162"/>
      <c r="C1261" s="162"/>
      <c r="D1261" s="163"/>
      <c r="E1261" s="283">
        <v>20</v>
      </c>
      <c r="F1261" s="191" t="s">
        <v>40</v>
      </c>
      <c r="G1261" s="192"/>
      <c r="H1261" s="193"/>
      <c r="I1261" s="198"/>
      <c r="J1261" s="209"/>
      <c r="L1261" s="168">
        <v>4</v>
      </c>
      <c r="M1261" s="190"/>
    </row>
    <row r="1262" spans="2:14" ht="15" customHeight="1">
      <c r="B1262" s="200"/>
      <c r="C1262" s="210" t="s">
        <v>23</v>
      </c>
      <c r="D1262" s="195"/>
      <c r="E1262" s="350"/>
      <c r="F1262" s="217"/>
      <c r="G1262" s="286"/>
      <c r="H1262" s="203"/>
      <c r="I1262" s="239"/>
      <c r="J1262" s="218"/>
      <c r="L1262" s="168">
        <v>5</v>
      </c>
      <c r="M1262" s="190"/>
    </row>
    <row r="1263" spans="2:14" ht="15" customHeight="1">
      <c r="B1263" s="200"/>
      <c r="C1263" s="162"/>
      <c r="D1263" s="195"/>
      <c r="E1263" s="350"/>
      <c r="F1263" s="217"/>
      <c r="G1263" s="286"/>
      <c r="H1263" s="203"/>
      <c r="I1263" s="239"/>
      <c r="J1263" s="218"/>
      <c r="L1263" s="168">
        <v>6</v>
      </c>
      <c r="M1263" s="190"/>
    </row>
    <row r="1264" spans="2:14" ht="15" customHeight="1">
      <c r="B1264" s="164"/>
      <c r="C1264" s="164"/>
      <c r="D1264" s="207"/>
      <c r="E1264" s="282"/>
      <c r="F1264" s="154"/>
      <c r="G1264" s="186"/>
      <c r="H1264" s="187"/>
      <c r="I1264" s="196"/>
      <c r="J1264" s="211"/>
      <c r="L1264" s="168">
        <v>7</v>
      </c>
      <c r="M1264" s="190"/>
    </row>
    <row r="1265" spans="2:14" ht="15" customHeight="1">
      <c r="B1265" s="162"/>
      <c r="C1265" s="162"/>
      <c r="D1265" s="163"/>
      <c r="E1265" s="283"/>
      <c r="F1265" s="191"/>
      <c r="G1265" s="192"/>
      <c r="H1265" s="193"/>
      <c r="I1265" s="198"/>
      <c r="J1265" s="213"/>
      <c r="L1265" s="168">
        <v>8</v>
      </c>
      <c r="M1265" s="190"/>
    </row>
    <row r="1266" spans="2:14" ht="15" customHeight="1">
      <c r="B1266" s="172"/>
      <c r="C1266" s="210"/>
      <c r="D1266" s="207"/>
      <c r="E1266" s="282"/>
      <c r="F1266" s="154"/>
      <c r="G1266" s="186"/>
      <c r="H1266" s="187"/>
      <c r="I1266" s="196"/>
      <c r="J1266" s="211"/>
      <c r="L1266" s="168">
        <v>9</v>
      </c>
      <c r="M1266" s="190"/>
    </row>
    <row r="1267" spans="2:14" ht="15" customHeight="1">
      <c r="B1267" s="162"/>
      <c r="C1267" s="162"/>
      <c r="D1267" s="163"/>
      <c r="E1267" s="283"/>
      <c r="F1267" s="191"/>
      <c r="G1267" s="192"/>
      <c r="H1267" s="193"/>
      <c r="I1267" s="198"/>
      <c r="J1267" s="213"/>
      <c r="L1267" s="168">
        <v>10</v>
      </c>
      <c r="M1267" s="190"/>
    </row>
    <row r="1268" spans="2:14" ht="15" customHeight="1">
      <c r="B1268" s="200"/>
      <c r="C1268" s="164"/>
      <c r="D1268" s="207"/>
      <c r="E1268" s="282"/>
      <c r="F1268" s="154"/>
      <c r="G1268" s="186"/>
      <c r="H1268" s="187"/>
      <c r="I1268" s="188"/>
      <c r="J1268" s="211"/>
      <c r="L1268" s="168">
        <v>11</v>
      </c>
      <c r="M1268" s="190"/>
    </row>
    <row r="1269" spans="2:14" ht="15" customHeight="1">
      <c r="B1269" s="231"/>
      <c r="C1269" s="162"/>
      <c r="D1269" s="163"/>
      <c r="E1269" s="283"/>
      <c r="F1269" s="191"/>
      <c r="G1269" s="192"/>
      <c r="H1269" s="193"/>
      <c r="I1269" s="198"/>
      <c r="J1269" s="213"/>
      <c r="L1269" s="168">
        <v>12</v>
      </c>
      <c r="M1269" s="190"/>
    </row>
    <row r="1270" spans="2:14" ht="15" customHeight="1">
      <c r="B1270" s="210"/>
      <c r="C1270" s="210"/>
      <c r="D1270" s="356"/>
      <c r="E1270" s="282"/>
      <c r="F1270" s="154"/>
      <c r="G1270" s="186"/>
      <c r="H1270" s="187"/>
      <c r="I1270" s="206"/>
      <c r="J1270" s="218"/>
      <c r="L1270" s="168">
        <v>13</v>
      </c>
      <c r="M1270" s="190"/>
    </row>
    <row r="1271" spans="2:14" s="171" customFormat="1" ht="15" customHeight="1">
      <c r="B1271" s="162"/>
      <c r="C1271" s="162"/>
      <c r="D1271" s="271"/>
      <c r="E1271" s="283"/>
      <c r="F1271" s="191"/>
      <c r="G1271" s="192"/>
      <c r="H1271" s="193"/>
      <c r="I1271" s="198"/>
      <c r="J1271" s="218"/>
      <c r="K1271" s="166"/>
      <c r="L1271" s="168">
        <v>14</v>
      </c>
      <c r="M1271" s="190"/>
      <c r="N1271" s="166"/>
    </row>
    <row r="1272" spans="2:14" s="171" customFormat="1" ht="15" customHeight="1">
      <c r="B1272" s="164"/>
      <c r="C1272" s="207"/>
      <c r="D1272" s="207"/>
      <c r="E1272" s="282"/>
      <c r="F1272" s="154"/>
      <c r="G1272" s="186"/>
      <c r="H1272" s="187"/>
      <c r="I1272" s="196"/>
      <c r="J1272" s="211"/>
      <c r="K1272" s="166"/>
      <c r="L1272" s="168">
        <v>15</v>
      </c>
      <c r="M1272" s="190"/>
      <c r="N1272" s="168"/>
    </row>
    <row r="1273" spans="2:14" s="171" customFormat="1" ht="15" customHeight="1">
      <c r="B1273" s="162"/>
      <c r="C1273" s="163"/>
      <c r="D1273" s="163"/>
      <c r="E1273" s="283"/>
      <c r="F1273" s="191"/>
      <c r="G1273" s="192"/>
      <c r="H1273" s="193"/>
      <c r="I1273" s="198"/>
      <c r="J1273" s="213"/>
      <c r="K1273" s="166"/>
      <c r="L1273" s="168">
        <v>16</v>
      </c>
      <c r="M1273" s="190"/>
      <c r="N1273" s="166"/>
    </row>
    <row r="1274" spans="2:14" s="171" customFormat="1" ht="15" customHeight="1">
      <c r="B1274" s="172"/>
      <c r="C1274" s="207"/>
      <c r="D1274" s="207"/>
      <c r="E1274" s="282"/>
      <c r="F1274" s="154"/>
      <c r="G1274" s="186"/>
      <c r="H1274" s="187"/>
      <c r="I1274" s="196"/>
      <c r="J1274" s="211"/>
      <c r="K1274" s="166"/>
      <c r="L1274" s="168">
        <v>17</v>
      </c>
      <c r="M1274" s="190"/>
      <c r="N1274" s="166"/>
    </row>
    <row r="1275" spans="2:14" s="171" customFormat="1" ht="15" customHeight="1">
      <c r="B1275" s="162"/>
      <c r="C1275" s="163"/>
      <c r="D1275" s="271"/>
      <c r="E1275" s="283"/>
      <c r="F1275" s="191"/>
      <c r="G1275" s="192"/>
      <c r="H1275" s="193"/>
      <c r="I1275" s="198"/>
      <c r="J1275" s="213"/>
      <c r="K1275" s="166"/>
      <c r="L1275" s="168">
        <v>18</v>
      </c>
      <c r="M1275" s="190"/>
      <c r="N1275" s="166"/>
    </row>
    <row r="1276" spans="2:14" s="171" customFormat="1" ht="15" customHeight="1">
      <c r="B1276" s="200"/>
      <c r="C1276" s="210"/>
      <c r="D1276" s="207"/>
      <c r="E1276" s="282"/>
      <c r="F1276" s="154"/>
      <c r="G1276" s="186"/>
      <c r="H1276" s="187"/>
      <c r="I1276" s="206"/>
      <c r="J1276" s="221"/>
      <c r="K1276" s="166"/>
      <c r="L1276" s="168">
        <v>19</v>
      </c>
      <c r="M1276" s="190"/>
      <c r="N1276" s="166"/>
    </row>
    <row r="1277" spans="2:14" s="171" customFormat="1" ht="15" customHeight="1">
      <c r="B1277" s="231"/>
      <c r="C1277" s="162"/>
      <c r="D1277" s="163"/>
      <c r="E1277" s="283"/>
      <c r="F1277" s="191"/>
      <c r="G1277" s="192"/>
      <c r="H1277" s="193"/>
      <c r="I1277" s="206"/>
      <c r="J1277" s="221"/>
      <c r="K1277" s="166"/>
      <c r="L1277" s="168">
        <v>20</v>
      </c>
      <c r="M1277" s="190"/>
      <c r="N1277" s="166"/>
    </row>
    <row r="1278" spans="2:14" s="171" customFormat="1" ht="15" customHeight="1">
      <c r="B1278" s="210"/>
      <c r="C1278" s="207"/>
      <c r="D1278" s="207"/>
      <c r="E1278" s="282"/>
      <c r="F1278" s="154"/>
      <c r="G1278" s="154"/>
      <c r="H1278" s="187"/>
      <c r="I1278" s="188"/>
      <c r="J1278" s="211"/>
      <c r="K1278" s="166"/>
      <c r="L1278" s="168">
        <v>21</v>
      </c>
      <c r="M1278" s="190"/>
      <c r="N1278" s="166"/>
    </row>
    <row r="1279" spans="2:14" s="171" customFormat="1" ht="15" customHeight="1">
      <c r="B1279" s="162"/>
      <c r="C1279" s="247"/>
      <c r="D1279" s="247"/>
      <c r="E1279" s="283"/>
      <c r="F1279" s="191"/>
      <c r="G1279" s="191"/>
      <c r="H1279" s="193"/>
      <c r="I1279" s="198"/>
      <c r="J1279" s="213"/>
      <c r="K1279" s="166"/>
      <c r="L1279" s="168">
        <v>22</v>
      </c>
      <c r="M1279" s="190"/>
      <c r="N1279" s="166"/>
    </row>
    <row r="1280" spans="2:14" s="171" customFormat="1" ht="15" customHeight="1">
      <c r="B1280" s="210"/>
      <c r="C1280" s="207"/>
      <c r="D1280" s="207"/>
      <c r="E1280" s="282"/>
      <c r="F1280" s="154"/>
      <c r="G1280" s="154"/>
      <c r="H1280" s="187"/>
      <c r="I1280" s="188"/>
      <c r="J1280" s="221"/>
      <c r="K1280" s="166"/>
      <c r="L1280" s="168">
        <v>23</v>
      </c>
      <c r="M1280" s="190"/>
      <c r="N1280" s="166"/>
    </row>
    <row r="1281" spans="2:14" s="171" customFormat="1" ht="15" customHeight="1">
      <c r="B1281" s="162"/>
      <c r="C1281" s="163"/>
      <c r="D1281" s="163"/>
      <c r="E1281" s="283"/>
      <c r="F1281" s="191"/>
      <c r="G1281" s="191"/>
      <c r="H1281" s="193"/>
      <c r="I1281" s="198"/>
      <c r="J1281" s="221"/>
      <c r="K1281" s="166"/>
      <c r="L1281" s="168">
        <v>24</v>
      </c>
      <c r="M1281" s="190"/>
      <c r="N1281" s="166"/>
    </row>
    <row r="1282" spans="2:14" s="171" customFormat="1" ht="15" customHeight="1">
      <c r="B1282" s="357"/>
      <c r="C1282" s="195"/>
      <c r="D1282" s="195"/>
      <c r="E1282" s="355"/>
      <c r="F1282" s="154"/>
      <c r="G1282" s="154"/>
      <c r="H1282" s="187"/>
      <c r="I1282" s="188"/>
      <c r="J1282" s="211"/>
      <c r="K1282" s="166"/>
      <c r="L1282" s="168">
        <v>25</v>
      </c>
      <c r="M1282" s="190"/>
      <c r="N1282" s="166"/>
    </row>
    <row r="1283" spans="2:14" s="171" customFormat="1" ht="15" customHeight="1">
      <c r="B1283" s="358"/>
      <c r="C1283" s="157"/>
      <c r="D1283" s="229"/>
      <c r="E1283" s="355"/>
      <c r="F1283" s="191"/>
      <c r="G1283" s="191"/>
      <c r="H1283" s="193"/>
      <c r="I1283" s="198"/>
      <c r="J1283" s="213"/>
      <c r="K1283" s="166"/>
      <c r="L1283" s="168">
        <v>26</v>
      </c>
      <c r="M1283" s="190"/>
      <c r="N1283" s="166"/>
    </row>
    <row r="1284" spans="2:14" s="171" customFormat="1" ht="15" customHeight="1">
      <c r="B1284" s="152"/>
      <c r="C1284" s="207"/>
      <c r="D1284" s="207"/>
      <c r="E1284" s="282"/>
      <c r="F1284" s="154"/>
      <c r="G1284" s="154"/>
      <c r="H1284" s="187"/>
      <c r="I1284" s="232"/>
      <c r="J1284" s="211"/>
      <c r="K1284" s="166"/>
      <c r="L1284" s="168">
        <v>27</v>
      </c>
      <c r="M1284" s="190"/>
      <c r="N1284" s="166"/>
    </row>
    <row r="1285" spans="2:14" s="171" customFormat="1" ht="15" customHeight="1">
      <c r="B1285" s="157"/>
      <c r="C1285" s="157"/>
      <c r="D1285" s="157"/>
      <c r="E1285" s="283"/>
      <c r="F1285" s="191"/>
      <c r="G1285" s="191"/>
      <c r="H1285" s="193"/>
      <c r="I1285" s="198"/>
      <c r="J1285" s="213"/>
      <c r="K1285" s="166"/>
      <c r="L1285" s="168">
        <v>28</v>
      </c>
      <c r="M1285" s="190"/>
      <c r="N1285" s="166"/>
    </row>
    <row r="1286" spans="2:14" s="171" customFormat="1" ht="15" customHeight="1">
      <c r="B1286" s="210" t="s">
        <v>22</v>
      </c>
      <c r="C1286" s="207"/>
      <c r="D1286" s="207"/>
      <c r="E1286" s="282"/>
      <c r="F1286" s="154"/>
      <c r="G1286" s="154"/>
      <c r="H1286" s="187"/>
      <c r="I1286" s="206"/>
      <c r="J1286" s="211"/>
      <c r="K1286" s="166"/>
      <c r="L1286" s="168">
        <v>29</v>
      </c>
      <c r="M1286" s="190"/>
      <c r="N1286" s="166"/>
    </row>
    <row r="1287" spans="2:14" s="171" customFormat="1" ht="15" customHeight="1">
      <c r="B1287" s="162"/>
      <c r="C1287" s="163"/>
      <c r="D1287" s="163"/>
      <c r="E1287" s="283"/>
      <c r="F1287" s="191"/>
      <c r="G1287" s="191"/>
      <c r="H1287" s="193"/>
      <c r="I1287" s="198"/>
      <c r="J1287" s="213"/>
      <c r="K1287" s="166"/>
      <c r="L1287" s="168">
        <v>30</v>
      </c>
      <c r="M1287" s="190"/>
      <c r="N1287" s="166"/>
    </row>
    <row r="1288" spans="2:14" ht="21" customHeight="1">
      <c r="B1288" s="166" t="s">
        <v>4</v>
      </c>
      <c r="G1288" s="168"/>
    </row>
    <row r="1289" spans="2:14" ht="25.5" customHeight="1">
      <c r="B1289" s="172" t="s">
        <v>5</v>
      </c>
      <c r="C1289" s="173" t="s">
        <v>1071</v>
      </c>
      <c r="D1289" s="173"/>
      <c r="E1289" s="174"/>
      <c r="F1289" s="173"/>
      <c r="G1289" s="173"/>
      <c r="H1289" s="176"/>
      <c r="I1289" s="177"/>
      <c r="J1289" s="178"/>
    </row>
    <row r="1290" spans="2:14" s="168" customFormat="1" ht="24" customHeight="1">
      <c r="B1290" s="179" t="s">
        <v>13</v>
      </c>
      <c r="C1290" s="448" t="s">
        <v>33</v>
      </c>
      <c r="D1290" s="449"/>
      <c r="E1290" s="181" t="s">
        <v>16</v>
      </c>
      <c r="F1290" s="182" t="s">
        <v>17</v>
      </c>
      <c r="G1290" s="182" t="s">
        <v>8</v>
      </c>
      <c r="H1290" s="183" t="s">
        <v>18</v>
      </c>
      <c r="I1290" s="448" t="s">
        <v>19</v>
      </c>
      <c r="J1290" s="449"/>
      <c r="L1290" s="170"/>
      <c r="M1290" s="170"/>
      <c r="N1290" s="166"/>
    </row>
    <row r="1291" spans="2:14" ht="15" customHeight="1">
      <c r="B1291" s="172" t="s">
        <v>3</v>
      </c>
      <c r="C1291" s="152" t="s">
        <v>45</v>
      </c>
      <c r="D1291" s="152"/>
      <c r="E1291" s="185"/>
      <c r="F1291" s="154"/>
      <c r="G1291" s="186"/>
      <c r="H1291" s="187"/>
      <c r="I1291" s="196"/>
      <c r="J1291" s="211"/>
      <c r="L1291" s="168">
        <v>1</v>
      </c>
      <c r="M1291" s="190"/>
    </row>
    <row r="1292" spans="2:14" ht="15" customHeight="1">
      <c r="B1292" s="162"/>
      <c r="C1292" s="157" t="s">
        <v>15</v>
      </c>
      <c r="D1292" s="157" t="s">
        <v>281</v>
      </c>
      <c r="E1292" s="160">
        <v>507</v>
      </c>
      <c r="F1292" s="191" t="s">
        <v>9</v>
      </c>
      <c r="G1292" s="192"/>
      <c r="H1292" s="193"/>
      <c r="I1292" s="198"/>
      <c r="J1292" s="213"/>
      <c r="L1292" s="168">
        <v>2</v>
      </c>
      <c r="M1292" s="190"/>
    </row>
    <row r="1293" spans="2:14" ht="15" customHeight="1">
      <c r="B1293" s="210"/>
      <c r="C1293" s="152" t="s">
        <v>280</v>
      </c>
      <c r="D1293" s="152"/>
      <c r="E1293" s="185"/>
      <c r="F1293" s="154"/>
      <c r="G1293" s="186"/>
      <c r="H1293" s="187"/>
      <c r="I1293" s="196"/>
      <c r="J1293" s="211"/>
      <c r="L1293" s="168">
        <v>3</v>
      </c>
      <c r="M1293" s="190"/>
    </row>
    <row r="1294" spans="2:14" ht="15" customHeight="1">
      <c r="B1294" s="162"/>
      <c r="C1294" s="157" t="s">
        <v>144</v>
      </c>
      <c r="D1294" s="157" t="s">
        <v>144</v>
      </c>
      <c r="E1294" s="160">
        <v>371</v>
      </c>
      <c r="F1294" s="191" t="s">
        <v>9</v>
      </c>
      <c r="G1294" s="192"/>
      <c r="H1294" s="193"/>
      <c r="I1294" s="198"/>
      <c r="J1294" s="213"/>
      <c r="L1294" s="168">
        <v>4</v>
      </c>
      <c r="M1294" s="190"/>
    </row>
    <row r="1295" spans="2:14" ht="15" customHeight="1">
      <c r="B1295" s="200"/>
      <c r="C1295" s="229" t="s">
        <v>1156</v>
      </c>
      <c r="D1295" s="152"/>
      <c r="E1295" s="201"/>
      <c r="F1295" s="154"/>
      <c r="G1295" s="286"/>
      <c r="H1295" s="203"/>
      <c r="I1295" s="239"/>
      <c r="J1295" s="221"/>
      <c r="L1295" s="168">
        <v>5</v>
      </c>
      <c r="M1295" s="190"/>
    </row>
    <row r="1296" spans="2:14" ht="15" customHeight="1">
      <c r="B1296" s="200"/>
      <c r="C1296" s="229"/>
      <c r="D1296" s="157" t="s">
        <v>281</v>
      </c>
      <c r="E1296" s="160">
        <v>82</v>
      </c>
      <c r="F1296" s="191" t="s">
        <v>9</v>
      </c>
      <c r="G1296" s="286"/>
      <c r="H1296" s="203"/>
      <c r="I1296" s="239"/>
      <c r="J1296" s="221"/>
      <c r="L1296" s="168">
        <v>6</v>
      </c>
      <c r="M1296" s="190"/>
    </row>
    <row r="1297" spans="2:14" ht="15" customHeight="1">
      <c r="B1297" s="172"/>
      <c r="C1297" s="152" t="s">
        <v>97</v>
      </c>
      <c r="D1297" s="152"/>
      <c r="E1297" s="201"/>
      <c r="F1297" s="243"/>
      <c r="G1297" s="186"/>
      <c r="H1297" s="187"/>
      <c r="I1297" s="196"/>
      <c r="J1297" s="211"/>
      <c r="L1297" s="168">
        <v>7</v>
      </c>
      <c r="M1297" s="190"/>
    </row>
    <row r="1298" spans="2:14" ht="15" customHeight="1">
      <c r="B1298" s="162"/>
      <c r="C1298" s="157" t="s">
        <v>1</v>
      </c>
      <c r="D1298" s="157" t="s">
        <v>145</v>
      </c>
      <c r="E1298" s="160">
        <v>422</v>
      </c>
      <c r="F1298" s="191" t="s">
        <v>9</v>
      </c>
      <c r="G1298" s="192"/>
      <c r="H1298" s="193"/>
      <c r="I1298" s="198"/>
      <c r="J1298" s="213"/>
      <c r="L1298" s="168">
        <v>8</v>
      </c>
      <c r="M1298" s="190"/>
    </row>
    <row r="1299" spans="2:14" ht="15" customHeight="1">
      <c r="B1299" s="172"/>
      <c r="C1299" s="152" t="s">
        <v>467</v>
      </c>
      <c r="D1299" s="229"/>
      <c r="E1299" s="201"/>
      <c r="F1299" s="154"/>
      <c r="G1299" s="186"/>
      <c r="H1299" s="187"/>
      <c r="I1299" s="196"/>
      <c r="J1299" s="211"/>
      <c r="L1299" s="168">
        <v>9</v>
      </c>
      <c r="M1299" s="190"/>
    </row>
    <row r="1300" spans="2:14" ht="15" customHeight="1">
      <c r="B1300" s="162"/>
      <c r="C1300" s="157"/>
      <c r="D1300" s="157"/>
      <c r="E1300" s="160">
        <v>1880</v>
      </c>
      <c r="F1300" s="191" t="s">
        <v>347</v>
      </c>
      <c r="G1300" s="192"/>
      <c r="H1300" s="193"/>
      <c r="I1300" s="198"/>
      <c r="J1300" s="213"/>
      <c r="L1300" s="168">
        <v>10</v>
      </c>
      <c r="M1300" s="190"/>
    </row>
    <row r="1301" spans="2:14" ht="15" customHeight="1">
      <c r="B1301" s="200"/>
      <c r="C1301" s="152" t="s">
        <v>468</v>
      </c>
      <c r="D1301" s="229"/>
      <c r="E1301" s="201"/>
      <c r="F1301" s="154"/>
      <c r="G1301" s="186"/>
      <c r="H1301" s="187"/>
      <c r="I1301" s="196"/>
      <c r="J1301" s="211"/>
      <c r="L1301" s="168">
        <v>11</v>
      </c>
      <c r="M1301" s="190"/>
    </row>
    <row r="1302" spans="2:14" ht="15" customHeight="1">
      <c r="B1302" s="200"/>
      <c r="C1302" s="157"/>
      <c r="D1302" s="157" t="s">
        <v>156</v>
      </c>
      <c r="E1302" s="160">
        <v>3466</v>
      </c>
      <c r="F1302" s="191" t="s">
        <v>98</v>
      </c>
      <c r="G1302" s="192"/>
      <c r="H1302" s="193"/>
      <c r="I1302" s="198"/>
      <c r="J1302" s="213"/>
      <c r="L1302" s="168">
        <v>12</v>
      </c>
      <c r="M1302" s="190"/>
    </row>
    <row r="1303" spans="2:14" ht="15" customHeight="1">
      <c r="B1303" s="210"/>
      <c r="C1303" s="229" t="s">
        <v>1157</v>
      </c>
      <c r="D1303" s="152"/>
      <c r="E1303" s="185"/>
      <c r="F1303" s="154"/>
      <c r="G1303" s="186"/>
      <c r="H1303" s="187"/>
      <c r="I1303" s="196"/>
      <c r="J1303" s="211"/>
      <c r="L1303" s="168">
        <v>13</v>
      </c>
      <c r="M1303" s="190"/>
    </row>
    <row r="1304" spans="2:14" s="171" customFormat="1" ht="15" customHeight="1">
      <c r="B1304" s="162"/>
      <c r="C1304" s="157"/>
      <c r="D1304" s="157"/>
      <c r="E1304" s="160">
        <v>4023</v>
      </c>
      <c r="F1304" s="191" t="s">
        <v>98</v>
      </c>
      <c r="G1304" s="192"/>
      <c r="H1304" s="193"/>
      <c r="I1304" s="198"/>
      <c r="J1304" s="213"/>
      <c r="K1304" s="166"/>
      <c r="L1304" s="168">
        <v>14</v>
      </c>
      <c r="M1304" s="190"/>
      <c r="N1304" s="166"/>
    </row>
    <row r="1305" spans="2:14" s="171" customFormat="1" ht="15" customHeight="1">
      <c r="B1305" s="172" t="s">
        <v>99</v>
      </c>
      <c r="C1305" s="152" t="s">
        <v>45</v>
      </c>
      <c r="D1305" s="152"/>
      <c r="E1305" s="185"/>
      <c r="F1305" s="154"/>
      <c r="G1305" s="186"/>
      <c r="H1305" s="187"/>
      <c r="I1305" s="196"/>
      <c r="J1305" s="211"/>
      <c r="K1305" s="166"/>
      <c r="L1305" s="168">
        <v>15</v>
      </c>
      <c r="M1305" s="190"/>
      <c r="N1305" s="166"/>
    </row>
    <row r="1306" spans="2:14" s="171" customFormat="1" ht="15" customHeight="1">
      <c r="B1306" s="162"/>
      <c r="C1306" s="157" t="s">
        <v>15</v>
      </c>
      <c r="D1306" s="157" t="s">
        <v>281</v>
      </c>
      <c r="E1306" s="160">
        <f>E1292</f>
        <v>507</v>
      </c>
      <c r="F1306" s="191" t="s">
        <v>9</v>
      </c>
      <c r="G1306" s="192"/>
      <c r="H1306" s="193"/>
      <c r="I1306" s="198"/>
      <c r="J1306" s="213"/>
      <c r="K1306" s="166"/>
      <c r="L1306" s="168">
        <v>16</v>
      </c>
      <c r="M1306" s="190"/>
      <c r="N1306" s="166"/>
    </row>
    <row r="1307" spans="2:14" s="171" customFormat="1" ht="15" customHeight="1">
      <c r="B1307" s="210"/>
      <c r="C1307" s="152" t="s">
        <v>280</v>
      </c>
      <c r="D1307" s="152"/>
      <c r="E1307" s="185"/>
      <c r="F1307" s="154"/>
      <c r="G1307" s="186"/>
      <c r="H1307" s="187"/>
      <c r="I1307" s="196"/>
      <c r="J1307" s="211"/>
      <c r="K1307" s="166"/>
      <c r="L1307" s="168">
        <v>17</v>
      </c>
      <c r="M1307" s="190"/>
      <c r="N1307" s="166"/>
    </row>
    <row r="1308" spans="2:14" s="171" customFormat="1" ht="15" customHeight="1">
      <c r="B1308" s="162"/>
      <c r="C1308" s="157" t="s">
        <v>144</v>
      </c>
      <c r="D1308" s="157" t="s">
        <v>144</v>
      </c>
      <c r="E1308" s="160">
        <f t="shared" ref="E1308" si="0">E1294</f>
        <v>371</v>
      </c>
      <c r="F1308" s="191" t="s">
        <v>9</v>
      </c>
      <c r="G1308" s="192"/>
      <c r="H1308" s="193"/>
      <c r="I1308" s="198"/>
      <c r="J1308" s="213"/>
      <c r="K1308" s="166"/>
      <c r="L1308" s="168">
        <v>18</v>
      </c>
      <c r="M1308" s="190"/>
      <c r="N1308" s="166"/>
    </row>
    <row r="1309" spans="2:14" s="171" customFormat="1" ht="15" customHeight="1">
      <c r="B1309" s="172"/>
      <c r="C1309" s="229" t="s">
        <v>1156</v>
      </c>
      <c r="D1309" s="152"/>
      <c r="E1309" s="185"/>
      <c r="F1309" s="154"/>
      <c r="G1309" s="187"/>
      <c r="H1309" s="187"/>
      <c r="I1309" s="188"/>
      <c r="J1309" s="211"/>
      <c r="K1309" s="166"/>
      <c r="L1309" s="168">
        <v>19</v>
      </c>
      <c r="M1309" s="190"/>
      <c r="N1309" s="166"/>
    </row>
    <row r="1310" spans="2:14" s="171" customFormat="1" ht="15" customHeight="1">
      <c r="B1310" s="162"/>
      <c r="C1310" s="229"/>
      <c r="D1310" s="157" t="s">
        <v>281</v>
      </c>
      <c r="E1310" s="160">
        <f t="shared" ref="E1310" si="1">E1296</f>
        <v>82</v>
      </c>
      <c r="F1310" s="191" t="s">
        <v>9</v>
      </c>
      <c r="G1310" s="359"/>
      <c r="H1310" s="193"/>
      <c r="I1310" s="198"/>
      <c r="J1310" s="213"/>
      <c r="K1310" s="166"/>
      <c r="L1310" s="168">
        <v>20</v>
      </c>
      <c r="M1310" s="190"/>
      <c r="N1310" s="166"/>
    </row>
    <row r="1311" spans="2:14" s="171" customFormat="1" ht="15" customHeight="1">
      <c r="B1311" s="172"/>
      <c r="C1311" s="152" t="s">
        <v>97</v>
      </c>
      <c r="D1311" s="152"/>
      <c r="E1311" s="185"/>
      <c r="F1311" s="243"/>
      <c r="G1311" s="187"/>
      <c r="H1311" s="187"/>
      <c r="I1311" s="188"/>
      <c r="J1311" s="218"/>
      <c r="K1311" s="166"/>
      <c r="L1311" s="168">
        <v>21</v>
      </c>
      <c r="M1311" s="190"/>
      <c r="N1311" s="166"/>
    </row>
    <row r="1312" spans="2:14" s="171" customFormat="1" ht="15" customHeight="1">
      <c r="B1312" s="162"/>
      <c r="C1312" s="157" t="s">
        <v>1</v>
      </c>
      <c r="D1312" s="157" t="s">
        <v>145</v>
      </c>
      <c r="E1312" s="160">
        <f t="shared" ref="E1312" si="2">E1298</f>
        <v>422</v>
      </c>
      <c r="F1312" s="191" t="s">
        <v>9</v>
      </c>
      <c r="G1312" s="359"/>
      <c r="H1312" s="193"/>
      <c r="I1312" s="198"/>
      <c r="J1312" s="360"/>
      <c r="K1312" s="166"/>
      <c r="L1312" s="168">
        <v>22</v>
      </c>
      <c r="M1312" s="190"/>
      <c r="N1312" s="166"/>
    </row>
    <row r="1313" spans="2:14" s="171" customFormat="1" ht="15" customHeight="1">
      <c r="B1313" s="200"/>
      <c r="C1313" s="152" t="s">
        <v>467</v>
      </c>
      <c r="D1313" s="229"/>
      <c r="E1313" s="185"/>
      <c r="F1313" s="154"/>
      <c r="G1313" s="361"/>
      <c r="H1313" s="203"/>
      <c r="I1313" s="206"/>
      <c r="J1313" s="362"/>
      <c r="K1313" s="166"/>
      <c r="L1313" s="168">
        <v>23</v>
      </c>
      <c r="M1313" s="190"/>
      <c r="N1313" s="166"/>
    </row>
    <row r="1314" spans="2:14" s="171" customFormat="1" ht="15" customHeight="1">
      <c r="B1314" s="200"/>
      <c r="C1314" s="157"/>
      <c r="D1314" s="157"/>
      <c r="E1314" s="160">
        <f t="shared" ref="E1314" si="3">E1300</f>
        <v>1880</v>
      </c>
      <c r="F1314" s="191" t="s">
        <v>347</v>
      </c>
      <c r="G1314" s="359"/>
      <c r="H1314" s="193"/>
      <c r="I1314" s="198"/>
      <c r="J1314" s="360"/>
      <c r="K1314" s="166"/>
      <c r="L1314" s="168">
        <v>24</v>
      </c>
      <c r="M1314" s="190"/>
      <c r="N1314" s="166"/>
    </row>
    <row r="1315" spans="2:14" s="171" customFormat="1" ht="15" customHeight="1">
      <c r="B1315" s="210"/>
      <c r="C1315" s="152" t="s">
        <v>468</v>
      </c>
      <c r="D1315" s="229"/>
      <c r="E1315" s="185"/>
      <c r="F1315" s="154"/>
      <c r="G1315" s="203"/>
      <c r="H1315" s="203"/>
      <c r="I1315" s="206"/>
      <c r="J1315" s="221"/>
      <c r="K1315" s="166"/>
      <c r="L1315" s="168">
        <v>25</v>
      </c>
      <c r="M1315" s="190"/>
      <c r="N1315" s="166"/>
    </row>
    <row r="1316" spans="2:14" s="171" customFormat="1" ht="15" customHeight="1">
      <c r="B1316" s="162"/>
      <c r="C1316" s="157"/>
      <c r="D1316" s="157" t="s">
        <v>156</v>
      </c>
      <c r="E1316" s="160">
        <f t="shared" ref="E1316" si="4">E1302</f>
        <v>3466</v>
      </c>
      <c r="F1316" s="191" t="s">
        <v>98</v>
      </c>
      <c r="G1316" s="359"/>
      <c r="H1316" s="193"/>
      <c r="I1316" s="198"/>
      <c r="J1316" s="213"/>
      <c r="K1316" s="166"/>
      <c r="L1316" s="168">
        <v>26</v>
      </c>
      <c r="M1316" s="190"/>
      <c r="N1316" s="166"/>
    </row>
    <row r="1317" spans="2:14" s="171" customFormat="1" ht="15" customHeight="1">
      <c r="B1317" s="210"/>
      <c r="C1317" s="229" t="s">
        <v>1157</v>
      </c>
      <c r="D1317" s="152"/>
      <c r="E1317" s="185"/>
      <c r="F1317" s="154"/>
      <c r="G1317" s="154"/>
      <c r="H1317" s="187"/>
      <c r="I1317" s="232"/>
      <c r="J1317" s="211"/>
      <c r="K1317" s="166"/>
      <c r="L1317" s="168">
        <v>27</v>
      </c>
      <c r="M1317" s="190"/>
      <c r="N1317" s="166"/>
    </row>
    <row r="1318" spans="2:14" s="171" customFormat="1" ht="15" customHeight="1">
      <c r="B1318" s="162"/>
      <c r="C1318" s="157"/>
      <c r="D1318" s="157"/>
      <c r="E1318" s="160">
        <f t="shared" ref="E1318" si="5">E1304</f>
        <v>4023</v>
      </c>
      <c r="F1318" s="191" t="s">
        <v>98</v>
      </c>
      <c r="G1318" s="191"/>
      <c r="H1318" s="193"/>
      <c r="I1318" s="198"/>
      <c r="J1318" s="213"/>
      <c r="K1318" s="166"/>
      <c r="L1318" s="168">
        <v>28</v>
      </c>
      <c r="M1318" s="190"/>
      <c r="N1318" s="166"/>
    </row>
    <row r="1319" spans="2:14" s="171" customFormat="1" ht="17.25" customHeight="1">
      <c r="B1319" s="210" t="s">
        <v>28</v>
      </c>
      <c r="C1319" s="154"/>
      <c r="D1319" s="154"/>
      <c r="E1319" s="185"/>
      <c r="F1319" s="154"/>
      <c r="G1319" s="154"/>
      <c r="H1319" s="187"/>
      <c r="I1319" s="188"/>
      <c r="J1319" s="211"/>
      <c r="K1319" s="166"/>
      <c r="L1319" s="168">
        <v>29</v>
      </c>
      <c r="M1319" s="190"/>
      <c r="N1319" s="166"/>
    </row>
    <row r="1320" spans="2:14" s="171" customFormat="1" ht="17.25" customHeight="1">
      <c r="B1320" s="162"/>
      <c r="C1320" s="163"/>
      <c r="D1320" s="163"/>
      <c r="E1320" s="160"/>
      <c r="F1320" s="191"/>
      <c r="G1320" s="191"/>
      <c r="H1320" s="193"/>
      <c r="I1320" s="198"/>
      <c r="J1320" s="213"/>
      <c r="K1320" s="166"/>
      <c r="L1320" s="168">
        <v>30</v>
      </c>
      <c r="M1320" s="190"/>
      <c r="N1320" s="166"/>
    </row>
    <row r="1321" spans="2:14" ht="21" customHeight="1">
      <c r="B1321" s="166" t="s">
        <v>4</v>
      </c>
      <c r="G1321" s="168"/>
    </row>
    <row r="1322" spans="2:14" ht="22.5" customHeight="1">
      <c r="B1322" s="172" t="s">
        <v>5</v>
      </c>
      <c r="C1322" s="173" t="s">
        <v>1072</v>
      </c>
      <c r="D1322" s="173"/>
      <c r="E1322" s="174"/>
      <c r="F1322" s="173"/>
      <c r="G1322" s="173"/>
      <c r="H1322" s="176"/>
      <c r="I1322" s="177"/>
      <c r="J1322" s="178"/>
    </row>
    <row r="1323" spans="2:14" s="168" customFormat="1" ht="23.25" customHeight="1">
      <c r="B1323" s="179" t="s">
        <v>13</v>
      </c>
      <c r="C1323" s="448" t="s">
        <v>33</v>
      </c>
      <c r="D1323" s="449"/>
      <c r="E1323" s="181" t="s">
        <v>16</v>
      </c>
      <c r="F1323" s="182" t="s">
        <v>17</v>
      </c>
      <c r="G1323" s="182" t="s">
        <v>8</v>
      </c>
      <c r="H1323" s="183" t="s">
        <v>18</v>
      </c>
      <c r="I1323" s="448" t="s">
        <v>19</v>
      </c>
      <c r="J1323" s="449"/>
      <c r="L1323" s="170"/>
      <c r="M1323" s="170"/>
      <c r="N1323" s="166"/>
    </row>
    <row r="1324" spans="2:14" s="171" customFormat="1" ht="17.25" customHeight="1">
      <c r="B1324" s="172" t="s">
        <v>36</v>
      </c>
      <c r="C1324" s="207" t="s">
        <v>35</v>
      </c>
      <c r="D1324" s="207"/>
      <c r="E1324" s="185"/>
      <c r="F1324" s="156"/>
      <c r="G1324" s="156"/>
      <c r="H1324" s="187"/>
      <c r="I1324" s="196"/>
      <c r="J1324" s="211"/>
      <c r="K1324" s="166"/>
      <c r="L1324" s="168">
        <v>1</v>
      </c>
      <c r="M1324" s="190"/>
      <c r="N1324" s="166"/>
    </row>
    <row r="1325" spans="2:14" ht="16.149999999999999" customHeight="1">
      <c r="B1325" s="157" t="s">
        <v>37</v>
      </c>
      <c r="C1325" s="163"/>
      <c r="D1325" s="163"/>
      <c r="E1325" s="160">
        <v>4827</v>
      </c>
      <c r="F1325" s="191" t="s">
        <v>0</v>
      </c>
      <c r="G1325" s="341"/>
      <c r="H1325" s="193"/>
      <c r="I1325" s="198"/>
      <c r="J1325" s="213"/>
      <c r="L1325" s="168">
        <v>2</v>
      </c>
      <c r="M1325" s="190"/>
    </row>
    <row r="1326" spans="2:14" ht="16.149999999999999" customHeight="1">
      <c r="B1326" s="152"/>
      <c r="C1326" s="207" t="s">
        <v>141</v>
      </c>
      <c r="D1326" s="207"/>
      <c r="E1326" s="185"/>
      <c r="F1326" s="154"/>
      <c r="G1326" s="156"/>
      <c r="H1326" s="187"/>
      <c r="I1326" s="196"/>
      <c r="J1326" s="211"/>
      <c r="L1326" s="168">
        <v>3</v>
      </c>
      <c r="M1326" s="190"/>
    </row>
    <row r="1327" spans="2:14" ht="16.149999999999999" customHeight="1">
      <c r="B1327" s="157"/>
      <c r="C1327" s="163"/>
      <c r="D1327" s="163"/>
      <c r="E1327" s="160">
        <v>102</v>
      </c>
      <c r="F1327" s="191" t="s">
        <v>0</v>
      </c>
      <c r="G1327" s="341"/>
      <c r="H1327" s="193"/>
      <c r="I1327" s="198"/>
      <c r="J1327" s="213"/>
      <c r="L1327" s="168">
        <v>4</v>
      </c>
      <c r="M1327" s="190"/>
    </row>
    <row r="1328" spans="2:14" ht="16.149999999999999" customHeight="1">
      <c r="B1328" s="152"/>
      <c r="C1328" s="154" t="s">
        <v>30</v>
      </c>
      <c r="D1328" s="154"/>
      <c r="E1328" s="185"/>
      <c r="F1328" s="154"/>
      <c r="G1328" s="156"/>
      <c r="H1328" s="187"/>
      <c r="I1328" s="196"/>
      <c r="J1328" s="211"/>
      <c r="L1328" s="168">
        <v>5</v>
      </c>
      <c r="M1328" s="190"/>
    </row>
    <row r="1329" spans="2:14" ht="16.149999999999999" customHeight="1">
      <c r="B1329" s="157"/>
      <c r="C1329" s="163"/>
      <c r="D1329" s="163"/>
      <c r="E1329" s="160">
        <v>13.8</v>
      </c>
      <c r="F1329" s="191" t="s">
        <v>0</v>
      </c>
      <c r="G1329" s="341"/>
      <c r="H1329" s="193"/>
      <c r="I1329" s="198"/>
      <c r="J1329" s="213"/>
      <c r="L1329" s="168">
        <v>6</v>
      </c>
      <c r="M1329" s="190"/>
    </row>
    <row r="1330" spans="2:14" ht="16.149999999999999" customHeight="1">
      <c r="B1330" s="152"/>
      <c r="C1330" s="210" t="s">
        <v>23</v>
      </c>
      <c r="D1330" s="154"/>
      <c r="E1330" s="185"/>
      <c r="F1330" s="154"/>
      <c r="G1330" s="156"/>
      <c r="H1330" s="187"/>
      <c r="I1330" s="196"/>
      <c r="J1330" s="211"/>
      <c r="L1330" s="168">
        <v>7</v>
      </c>
      <c r="M1330" s="190"/>
    </row>
    <row r="1331" spans="2:14" s="171" customFormat="1" ht="16.149999999999999" customHeight="1">
      <c r="B1331" s="157"/>
      <c r="C1331" s="163"/>
      <c r="D1331" s="163"/>
      <c r="E1331" s="160"/>
      <c r="F1331" s="191"/>
      <c r="G1331" s="341"/>
      <c r="H1331" s="193"/>
      <c r="I1331" s="198"/>
      <c r="J1331" s="213"/>
      <c r="K1331" s="166"/>
      <c r="L1331" s="168">
        <v>8</v>
      </c>
      <c r="M1331" s="190"/>
      <c r="N1331" s="166"/>
    </row>
    <row r="1332" spans="2:14" s="171" customFormat="1" ht="16.149999999999999" customHeight="1">
      <c r="B1332" s="152" t="s">
        <v>100</v>
      </c>
      <c r="C1332" s="207" t="s">
        <v>38</v>
      </c>
      <c r="D1332" s="200" t="s">
        <v>1158</v>
      </c>
      <c r="E1332" s="201"/>
      <c r="F1332" s="154"/>
      <c r="G1332" s="156"/>
      <c r="H1332" s="187"/>
      <c r="I1332" s="196"/>
      <c r="J1332" s="211"/>
      <c r="K1332" s="166"/>
      <c r="L1332" s="168">
        <v>9</v>
      </c>
      <c r="M1332" s="190"/>
      <c r="N1332" s="166"/>
    </row>
    <row r="1333" spans="2:14" s="171" customFormat="1" ht="16.149999999999999" customHeight="1">
      <c r="B1333" s="229"/>
      <c r="C1333" s="163"/>
      <c r="D1333" s="200"/>
      <c r="E1333" s="201">
        <v>325</v>
      </c>
      <c r="F1333" s="191" t="s">
        <v>0</v>
      </c>
      <c r="G1333" s="341"/>
      <c r="H1333" s="193"/>
      <c r="I1333" s="198"/>
      <c r="J1333" s="213"/>
      <c r="K1333" s="166"/>
      <c r="L1333" s="168">
        <v>10</v>
      </c>
      <c r="M1333" s="190"/>
      <c r="N1333" s="166"/>
    </row>
    <row r="1334" spans="2:14" s="171" customFormat="1" ht="16.149999999999999" customHeight="1">
      <c r="B1334" s="152"/>
      <c r="C1334" s="207" t="s">
        <v>38</v>
      </c>
      <c r="D1334" s="184" t="s">
        <v>1159</v>
      </c>
      <c r="E1334" s="185"/>
      <c r="F1334" s="154"/>
      <c r="G1334" s="156"/>
      <c r="H1334" s="187"/>
      <c r="I1334" s="188"/>
      <c r="J1334" s="211"/>
      <c r="K1334" s="166"/>
      <c r="L1334" s="168">
        <v>11</v>
      </c>
      <c r="M1334" s="190"/>
      <c r="N1334" s="166"/>
    </row>
    <row r="1335" spans="2:14" s="171" customFormat="1" ht="16.149999999999999" customHeight="1">
      <c r="B1335" s="157"/>
      <c r="C1335" s="163"/>
      <c r="D1335" s="163"/>
      <c r="E1335" s="160">
        <v>22</v>
      </c>
      <c r="F1335" s="191" t="s">
        <v>9</v>
      </c>
      <c r="G1335" s="341"/>
      <c r="H1335" s="193"/>
      <c r="I1335" s="198"/>
      <c r="J1335" s="213"/>
      <c r="K1335" s="166"/>
      <c r="L1335" s="168">
        <v>12</v>
      </c>
      <c r="M1335" s="190"/>
      <c r="N1335" s="166"/>
    </row>
    <row r="1336" spans="2:14" s="171" customFormat="1" ht="16.149999999999999" customHeight="1">
      <c r="B1336" s="152"/>
      <c r="C1336" s="207" t="s">
        <v>38</v>
      </c>
      <c r="D1336" s="184" t="s">
        <v>1160</v>
      </c>
      <c r="E1336" s="185"/>
      <c r="F1336" s="154"/>
      <c r="G1336" s="156"/>
      <c r="H1336" s="187"/>
      <c r="I1336" s="196"/>
      <c r="J1336" s="221"/>
      <c r="K1336" s="166"/>
      <c r="L1336" s="168">
        <v>13</v>
      </c>
      <c r="M1336" s="190"/>
      <c r="N1336" s="168"/>
    </row>
    <row r="1337" spans="2:14" s="171" customFormat="1" ht="16.149999999999999" customHeight="1">
      <c r="B1337" s="157"/>
      <c r="C1337" s="163"/>
      <c r="D1337" s="163"/>
      <c r="E1337" s="160">
        <v>319</v>
      </c>
      <c r="F1337" s="191" t="s">
        <v>9</v>
      </c>
      <c r="G1337" s="341"/>
      <c r="H1337" s="193"/>
      <c r="I1337" s="198"/>
      <c r="J1337" s="221"/>
      <c r="K1337" s="166"/>
      <c r="L1337" s="168">
        <v>14</v>
      </c>
      <c r="M1337" s="190"/>
      <c r="N1337" s="166"/>
    </row>
    <row r="1338" spans="2:14" s="171" customFormat="1" ht="16.149999999999999" customHeight="1">
      <c r="B1338" s="152"/>
      <c r="C1338" s="207" t="s">
        <v>1161</v>
      </c>
      <c r="D1338" s="154"/>
      <c r="E1338" s="185"/>
      <c r="F1338" s="154"/>
      <c r="G1338" s="156"/>
      <c r="H1338" s="187"/>
      <c r="I1338" s="196"/>
      <c r="J1338" s="211"/>
      <c r="K1338" s="166"/>
      <c r="L1338" s="168">
        <v>15</v>
      </c>
      <c r="M1338" s="190"/>
      <c r="N1338" s="166"/>
    </row>
    <row r="1339" spans="2:14" s="171" customFormat="1" ht="16.149999999999999" customHeight="1">
      <c r="B1339" s="229"/>
      <c r="C1339" s="163"/>
      <c r="D1339" s="163"/>
      <c r="E1339" s="160">
        <v>12</v>
      </c>
      <c r="F1339" s="191" t="s">
        <v>0</v>
      </c>
      <c r="G1339" s="341"/>
      <c r="H1339" s="193"/>
      <c r="I1339" s="198"/>
      <c r="J1339" s="213"/>
      <c r="K1339" s="166"/>
      <c r="L1339" s="168">
        <v>16</v>
      </c>
      <c r="M1339" s="190"/>
      <c r="N1339" s="166"/>
    </row>
    <row r="1340" spans="2:14" s="171" customFormat="1" ht="16.149999999999999" customHeight="1">
      <c r="B1340" s="152"/>
      <c r="C1340" s="154" t="s">
        <v>146</v>
      </c>
      <c r="D1340" s="154"/>
      <c r="E1340" s="185"/>
      <c r="F1340" s="154"/>
      <c r="G1340" s="156"/>
      <c r="H1340" s="187"/>
      <c r="I1340" s="196"/>
      <c r="J1340" s="211"/>
      <c r="K1340" s="166"/>
      <c r="L1340" s="168">
        <v>17</v>
      </c>
      <c r="M1340" s="190"/>
      <c r="N1340" s="166"/>
    </row>
    <row r="1341" spans="2:14" s="171" customFormat="1" ht="16.149999999999999" customHeight="1">
      <c r="B1341" s="157"/>
      <c r="C1341" s="163"/>
      <c r="D1341" s="163"/>
      <c r="E1341" s="160">
        <v>2</v>
      </c>
      <c r="F1341" s="191" t="s">
        <v>0</v>
      </c>
      <c r="G1341" s="341"/>
      <c r="H1341" s="193"/>
      <c r="I1341" s="198"/>
      <c r="J1341" s="213"/>
      <c r="K1341" s="166"/>
      <c r="L1341" s="168">
        <v>18</v>
      </c>
      <c r="M1341" s="190"/>
      <c r="N1341" s="166"/>
    </row>
    <row r="1342" spans="2:14" s="171" customFormat="1" ht="16.149999999999999" customHeight="1">
      <c r="B1342" s="152"/>
      <c r="C1342" s="154" t="s">
        <v>142</v>
      </c>
      <c r="D1342" s="154"/>
      <c r="E1342" s="185"/>
      <c r="F1342" s="154"/>
      <c r="G1342" s="156"/>
      <c r="H1342" s="187"/>
      <c r="I1342" s="196"/>
      <c r="J1342" s="211"/>
      <c r="K1342" s="166"/>
      <c r="L1342" s="168">
        <v>19</v>
      </c>
      <c r="M1342" s="190"/>
      <c r="N1342" s="166"/>
    </row>
    <row r="1343" spans="2:14" s="171" customFormat="1" ht="16.149999999999999" customHeight="1">
      <c r="B1343" s="157"/>
      <c r="C1343" s="163"/>
      <c r="D1343" s="163"/>
      <c r="E1343" s="160">
        <v>1</v>
      </c>
      <c r="F1343" s="191" t="s">
        <v>0</v>
      </c>
      <c r="G1343" s="341"/>
      <c r="H1343" s="193"/>
      <c r="I1343" s="198"/>
      <c r="J1343" s="221"/>
      <c r="K1343" s="166"/>
      <c r="L1343" s="168">
        <v>20</v>
      </c>
      <c r="M1343" s="190"/>
      <c r="N1343" s="166"/>
    </row>
    <row r="1344" spans="2:14" s="171" customFormat="1" ht="16.149999999999999" customHeight="1">
      <c r="B1344" s="152"/>
      <c r="C1344" s="154" t="s">
        <v>282</v>
      </c>
      <c r="D1344" s="154" t="s">
        <v>1168</v>
      </c>
      <c r="E1344" s="185"/>
      <c r="F1344" s="154"/>
      <c r="G1344" s="156"/>
      <c r="H1344" s="187"/>
      <c r="I1344" s="196"/>
      <c r="J1344" s="211"/>
      <c r="K1344" s="166"/>
      <c r="L1344" s="168">
        <v>21</v>
      </c>
      <c r="M1344" s="190"/>
      <c r="N1344" s="166"/>
    </row>
    <row r="1345" spans="2:14" s="171" customFormat="1" ht="16.149999999999999" customHeight="1">
      <c r="B1345" s="157"/>
      <c r="C1345" s="163"/>
      <c r="D1345" s="163"/>
      <c r="E1345" s="160">
        <v>9</v>
      </c>
      <c r="F1345" s="191" t="s">
        <v>0</v>
      </c>
      <c r="G1345" s="341"/>
      <c r="H1345" s="193"/>
      <c r="I1345" s="198"/>
      <c r="J1345" s="213"/>
      <c r="K1345" s="166"/>
      <c r="L1345" s="168">
        <v>22</v>
      </c>
      <c r="M1345" s="190"/>
      <c r="N1345" s="166"/>
    </row>
    <row r="1346" spans="2:14" s="171" customFormat="1" ht="16.149999999999999" customHeight="1">
      <c r="B1346" s="152"/>
      <c r="C1346" s="154" t="s">
        <v>282</v>
      </c>
      <c r="D1346" s="207" t="s">
        <v>1162</v>
      </c>
      <c r="E1346" s="185"/>
      <c r="F1346" s="154"/>
      <c r="G1346" s="156"/>
      <c r="H1346" s="187"/>
      <c r="I1346" s="196"/>
      <c r="J1346" s="211"/>
      <c r="K1346" s="166"/>
      <c r="L1346" s="168">
        <v>23</v>
      </c>
      <c r="M1346" s="190"/>
      <c r="N1346" s="166"/>
    </row>
    <row r="1347" spans="2:14" s="171" customFormat="1" ht="16.149999999999999" customHeight="1">
      <c r="B1347" s="157"/>
      <c r="C1347" s="163"/>
      <c r="D1347" s="163"/>
      <c r="E1347" s="160">
        <v>1014</v>
      </c>
      <c r="F1347" s="191" t="s">
        <v>347</v>
      </c>
      <c r="G1347" s="341"/>
      <c r="H1347" s="193"/>
      <c r="I1347" s="198"/>
      <c r="J1347" s="213"/>
      <c r="K1347" s="166"/>
      <c r="L1347" s="168">
        <v>24</v>
      </c>
      <c r="M1347" s="190"/>
      <c r="N1347" s="166"/>
    </row>
    <row r="1348" spans="2:14" s="171" customFormat="1" ht="16.149999999999999" customHeight="1">
      <c r="B1348" s="152"/>
      <c r="C1348" s="154" t="s">
        <v>282</v>
      </c>
      <c r="D1348" s="207" t="s">
        <v>283</v>
      </c>
      <c r="E1348" s="185"/>
      <c r="F1348" s="154"/>
      <c r="G1348" s="156"/>
      <c r="H1348" s="187"/>
      <c r="I1348" s="196"/>
      <c r="J1348" s="211"/>
      <c r="K1348" s="166"/>
      <c r="L1348" s="168">
        <v>25</v>
      </c>
      <c r="M1348" s="190"/>
      <c r="N1348" s="166"/>
    </row>
    <row r="1349" spans="2:14" s="171" customFormat="1" ht="16.149999999999999" customHeight="1">
      <c r="B1349" s="157"/>
      <c r="C1349" s="163"/>
      <c r="D1349" s="163"/>
      <c r="E1349" s="160">
        <v>1</v>
      </c>
      <c r="F1349" s="191" t="s">
        <v>2</v>
      </c>
      <c r="G1349" s="341"/>
      <c r="H1349" s="193"/>
      <c r="I1349" s="198"/>
      <c r="J1349" s="213"/>
      <c r="K1349" s="166"/>
      <c r="L1349" s="168">
        <v>26</v>
      </c>
      <c r="M1349" s="190"/>
      <c r="N1349" s="166"/>
    </row>
    <row r="1350" spans="2:14" s="171" customFormat="1" ht="16.149999999999999" customHeight="1">
      <c r="B1350" s="229"/>
      <c r="C1350" s="154" t="s">
        <v>1167</v>
      </c>
      <c r="D1350" s="154" t="s">
        <v>846</v>
      </c>
      <c r="E1350" s="185"/>
      <c r="F1350" s="154"/>
      <c r="G1350" s="156"/>
      <c r="H1350" s="187"/>
      <c r="I1350" s="196"/>
      <c r="J1350" s="221"/>
      <c r="K1350" s="166"/>
      <c r="L1350" s="168">
        <v>27</v>
      </c>
      <c r="M1350" s="190"/>
      <c r="N1350" s="166"/>
    </row>
    <row r="1351" spans="2:14" s="171" customFormat="1" ht="16.149999999999999" customHeight="1">
      <c r="B1351" s="229"/>
      <c r="C1351" s="163"/>
      <c r="D1351" s="163" t="s">
        <v>1166</v>
      </c>
      <c r="E1351" s="160">
        <v>80</v>
      </c>
      <c r="F1351" s="191" t="s">
        <v>0</v>
      </c>
      <c r="G1351" s="341"/>
      <c r="H1351" s="193"/>
      <c r="I1351" s="198"/>
      <c r="J1351" s="213"/>
      <c r="K1351" s="166"/>
      <c r="L1351" s="168">
        <v>28</v>
      </c>
      <c r="M1351" s="190"/>
      <c r="N1351" s="166"/>
    </row>
    <row r="1352" spans="2:14" s="171" customFormat="1" ht="16.149999999999999" customHeight="1">
      <c r="B1352" s="152"/>
      <c r="C1352" s="154" t="s">
        <v>1163</v>
      </c>
      <c r="D1352" s="154" t="s">
        <v>1197</v>
      </c>
      <c r="E1352" s="185"/>
      <c r="F1352" s="154"/>
      <c r="G1352" s="156"/>
      <c r="H1352" s="187"/>
      <c r="I1352" s="196"/>
      <c r="J1352" s="221"/>
      <c r="K1352" s="166"/>
      <c r="L1352" s="168">
        <v>29</v>
      </c>
      <c r="M1352" s="190"/>
      <c r="N1352" s="166"/>
    </row>
    <row r="1353" spans="2:14" s="171" customFormat="1" ht="16.149999999999999" customHeight="1">
      <c r="B1353" s="157"/>
      <c r="C1353" s="163"/>
      <c r="D1353" s="163"/>
      <c r="E1353" s="160">
        <v>183</v>
      </c>
      <c r="F1353" s="191" t="s">
        <v>1235</v>
      </c>
      <c r="G1353" s="341"/>
      <c r="H1353" s="193"/>
      <c r="I1353" s="198"/>
      <c r="J1353" s="213"/>
      <c r="K1353" s="166"/>
      <c r="L1353" s="168">
        <v>30</v>
      </c>
      <c r="M1353" s="190"/>
      <c r="N1353" s="166"/>
    </row>
    <row r="1354" spans="2:14" ht="21" customHeight="1">
      <c r="B1354" s="166" t="s">
        <v>4</v>
      </c>
      <c r="G1354" s="168"/>
    </row>
    <row r="1355" spans="2:14" ht="22.5" customHeight="1">
      <c r="B1355" s="172" t="s">
        <v>5</v>
      </c>
      <c r="C1355" s="173" t="str">
        <f>C1322</f>
        <v>科目名称　17.廃棄物運搬</v>
      </c>
      <c r="D1355" s="173"/>
      <c r="E1355" s="174"/>
      <c r="F1355" s="173"/>
      <c r="G1355" s="173"/>
      <c r="H1355" s="176"/>
      <c r="I1355" s="177"/>
      <c r="J1355" s="178"/>
    </row>
    <row r="1356" spans="2:14" s="168" customFormat="1" ht="23.25" customHeight="1">
      <c r="B1356" s="179" t="s">
        <v>13</v>
      </c>
      <c r="C1356" s="448" t="s">
        <v>33</v>
      </c>
      <c r="D1356" s="449"/>
      <c r="E1356" s="181" t="s">
        <v>16</v>
      </c>
      <c r="F1356" s="182" t="s">
        <v>17</v>
      </c>
      <c r="G1356" s="182" t="s">
        <v>8</v>
      </c>
      <c r="H1356" s="183" t="s">
        <v>18</v>
      </c>
      <c r="I1356" s="448" t="s">
        <v>19</v>
      </c>
      <c r="J1356" s="449"/>
      <c r="L1356" s="170"/>
      <c r="M1356" s="170"/>
      <c r="N1356" s="166"/>
    </row>
    <row r="1357" spans="2:14" s="171" customFormat="1" ht="17.25" customHeight="1">
      <c r="B1357" s="172"/>
      <c r="C1357" s="154" t="s">
        <v>1165</v>
      </c>
      <c r="D1357" s="152"/>
      <c r="E1357" s="185"/>
      <c r="F1357" s="154"/>
      <c r="G1357" s="156"/>
      <c r="H1357" s="187"/>
      <c r="I1357" s="196"/>
      <c r="J1357" s="211"/>
      <c r="K1357" s="166"/>
      <c r="L1357" s="168">
        <v>1</v>
      </c>
      <c r="M1357" s="190"/>
      <c r="N1357" s="166"/>
    </row>
    <row r="1358" spans="2:14" ht="16.149999999999999" customHeight="1">
      <c r="B1358" s="157"/>
      <c r="C1358" s="163"/>
      <c r="D1358" s="163"/>
      <c r="E1358" s="160">
        <v>367</v>
      </c>
      <c r="F1358" s="191" t="s">
        <v>396</v>
      </c>
      <c r="G1358" s="341"/>
      <c r="H1358" s="193"/>
      <c r="I1358" s="198"/>
      <c r="J1358" s="213"/>
      <c r="L1358" s="168">
        <v>2</v>
      </c>
      <c r="M1358" s="190"/>
    </row>
    <row r="1359" spans="2:14" ht="16.149999999999999" customHeight="1">
      <c r="B1359" s="152"/>
      <c r="C1359" s="154" t="s">
        <v>1164</v>
      </c>
      <c r="D1359" s="154"/>
      <c r="E1359" s="185"/>
      <c r="F1359" s="154"/>
      <c r="G1359" s="156"/>
      <c r="H1359" s="187"/>
      <c r="I1359" s="196"/>
      <c r="J1359" s="211"/>
      <c r="L1359" s="168">
        <v>3</v>
      </c>
      <c r="M1359" s="190"/>
    </row>
    <row r="1360" spans="2:14" ht="16.149999999999999" customHeight="1">
      <c r="B1360" s="157"/>
      <c r="C1360" s="163"/>
      <c r="D1360" s="163"/>
      <c r="E1360" s="160">
        <v>5</v>
      </c>
      <c r="F1360" s="191" t="s">
        <v>464</v>
      </c>
      <c r="G1360" s="341"/>
      <c r="H1360" s="193"/>
      <c r="I1360" s="198"/>
      <c r="J1360" s="213"/>
      <c r="L1360" s="168">
        <v>4</v>
      </c>
      <c r="M1360" s="190"/>
    </row>
    <row r="1361" spans="2:14" ht="16.149999999999999" customHeight="1">
      <c r="B1361" s="152"/>
      <c r="C1361" s="154" t="s">
        <v>107</v>
      </c>
      <c r="D1361" s="185"/>
      <c r="E1361" s="185"/>
      <c r="F1361" s="154"/>
      <c r="G1361" s="156"/>
      <c r="H1361" s="187"/>
      <c r="I1361" s="196"/>
      <c r="J1361" s="211"/>
      <c r="L1361" s="168">
        <v>5</v>
      </c>
      <c r="M1361" s="190"/>
    </row>
    <row r="1362" spans="2:14" ht="16.149999999999999" customHeight="1">
      <c r="B1362" s="157"/>
      <c r="C1362" s="163"/>
      <c r="D1362" s="160"/>
      <c r="E1362" s="160">
        <v>1</v>
      </c>
      <c r="F1362" s="191" t="s">
        <v>14</v>
      </c>
      <c r="G1362" s="341"/>
      <c r="H1362" s="193"/>
      <c r="I1362" s="198"/>
      <c r="J1362" s="213"/>
      <c r="L1362" s="168">
        <v>6</v>
      </c>
      <c r="M1362" s="190"/>
    </row>
    <row r="1363" spans="2:14" ht="16.149999999999999" customHeight="1">
      <c r="B1363" s="152"/>
      <c r="C1363" s="210" t="s">
        <v>23</v>
      </c>
      <c r="D1363" s="185"/>
      <c r="E1363" s="185"/>
      <c r="F1363" s="154"/>
      <c r="G1363" s="156"/>
      <c r="H1363" s="187"/>
      <c r="I1363" s="196"/>
      <c r="J1363" s="211"/>
      <c r="L1363" s="168">
        <v>7</v>
      </c>
      <c r="M1363" s="190"/>
    </row>
    <row r="1364" spans="2:14" s="171" customFormat="1" ht="16.149999999999999" customHeight="1">
      <c r="B1364" s="157"/>
      <c r="C1364" s="163"/>
      <c r="D1364" s="160"/>
      <c r="E1364" s="160"/>
      <c r="F1364" s="191"/>
      <c r="G1364" s="341"/>
      <c r="H1364" s="193"/>
      <c r="I1364" s="198"/>
      <c r="J1364" s="213"/>
      <c r="K1364" s="166"/>
      <c r="L1364" s="168">
        <v>8</v>
      </c>
      <c r="M1364" s="190"/>
      <c r="N1364" s="166"/>
    </row>
    <row r="1365" spans="2:14" s="171" customFormat="1" ht="16.149999999999999" customHeight="1">
      <c r="B1365" s="152" t="s">
        <v>102</v>
      </c>
      <c r="C1365" s="152" t="s">
        <v>278</v>
      </c>
      <c r="D1365" s="152" t="s">
        <v>279</v>
      </c>
      <c r="E1365" s="185"/>
      <c r="F1365" s="154"/>
      <c r="G1365" s="156"/>
      <c r="H1365" s="187"/>
      <c r="I1365" s="196"/>
      <c r="J1365" s="211"/>
      <c r="K1365" s="166"/>
      <c r="L1365" s="168">
        <v>9</v>
      </c>
      <c r="M1365" s="190"/>
      <c r="N1365" s="166"/>
    </row>
    <row r="1366" spans="2:14" s="171" customFormat="1" ht="16.149999999999999" customHeight="1">
      <c r="B1366" s="157"/>
      <c r="C1366" s="231"/>
      <c r="D1366" s="163"/>
      <c r="E1366" s="160">
        <v>1</v>
      </c>
      <c r="F1366" s="191" t="s">
        <v>0</v>
      </c>
      <c r="G1366" s="341"/>
      <c r="H1366" s="193"/>
      <c r="I1366" s="198"/>
      <c r="J1366" s="213"/>
      <c r="K1366" s="166"/>
      <c r="L1366" s="168">
        <v>10</v>
      </c>
      <c r="M1366" s="190"/>
      <c r="N1366" s="166"/>
    </row>
    <row r="1367" spans="2:14" s="171" customFormat="1" ht="16.149999999999999" customHeight="1">
      <c r="B1367" s="220"/>
      <c r="C1367" s="152" t="s">
        <v>278</v>
      </c>
      <c r="D1367" s="154" t="s">
        <v>285</v>
      </c>
      <c r="E1367" s="185"/>
      <c r="F1367" s="154"/>
      <c r="G1367" s="156"/>
      <c r="H1367" s="187"/>
      <c r="I1367" s="188"/>
      <c r="J1367" s="211"/>
      <c r="K1367" s="166"/>
      <c r="L1367" s="168">
        <v>11</v>
      </c>
      <c r="M1367" s="190"/>
      <c r="N1367" s="166"/>
    </row>
    <row r="1368" spans="2:14" s="171" customFormat="1" ht="16.149999999999999" customHeight="1">
      <c r="B1368" s="157"/>
      <c r="C1368" s="231"/>
      <c r="D1368" s="163"/>
      <c r="E1368" s="160">
        <v>18</v>
      </c>
      <c r="F1368" s="191" t="s">
        <v>0</v>
      </c>
      <c r="G1368" s="341"/>
      <c r="H1368" s="193"/>
      <c r="I1368" s="198"/>
      <c r="J1368" s="213"/>
      <c r="K1368" s="166"/>
      <c r="L1368" s="168">
        <v>12</v>
      </c>
      <c r="M1368" s="190"/>
      <c r="N1368" s="166"/>
    </row>
    <row r="1369" spans="2:14" s="171" customFormat="1" ht="16.149999999999999" customHeight="1">
      <c r="B1369" s="220"/>
      <c r="C1369" s="152" t="s">
        <v>103</v>
      </c>
      <c r="D1369" s="154" t="s">
        <v>101</v>
      </c>
      <c r="E1369" s="185"/>
      <c r="F1369" s="154"/>
      <c r="G1369" s="156"/>
      <c r="H1369" s="187"/>
      <c r="I1369" s="196"/>
      <c r="J1369" s="221"/>
      <c r="K1369" s="166"/>
      <c r="L1369" s="168">
        <v>13</v>
      </c>
      <c r="M1369" s="190"/>
      <c r="N1369" s="168"/>
    </row>
    <row r="1370" spans="2:14" s="171" customFormat="1" ht="16.149999999999999" customHeight="1">
      <c r="B1370" s="157"/>
      <c r="C1370" s="231"/>
      <c r="D1370" s="163" t="s">
        <v>469</v>
      </c>
      <c r="E1370" s="160">
        <v>10</v>
      </c>
      <c r="F1370" s="191" t="s">
        <v>67</v>
      </c>
      <c r="G1370" s="341"/>
      <c r="H1370" s="193"/>
      <c r="I1370" s="198"/>
      <c r="J1370" s="221"/>
      <c r="K1370" s="166"/>
      <c r="L1370" s="168">
        <v>14</v>
      </c>
      <c r="M1370" s="190"/>
      <c r="N1370" s="166"/>
    </row>
    <row r="1371" spans="2:14" s="171" customFormat="1" ht="16.149999999999999" customHeight="1">
      <c r="B1371" s="220"/>
      <c r="C1371" s="210" t="s">
        <v>23</v>
      </c>
      <c r="D1371" s="154"/>
      <c r="E1371" s="185"/>
      <c r="F1371" s="154"/>
      <c r="G1371" s="156"/>
      <c r="H1371" s="187"/>
      <c r="I1371" s="196"/>
      <c r="J1371" s="211"/>
      <c r="K1371" s="166"/>
      <c r="L1371" s="168">
        <v>15</v>
      </c>
      <c r="M1371" s="190"/>
      <c r="N1371" s="166"/>
    </row>
    <row r="1372" spans="2:14" s="171" customFormat="1" ht="16.149999999999999" customHeight="1">
      <c r="B1372" s="157"/>
      <c r="C1372" s="163"/>
      <c r="D1372" s="163"/>
      <c r="E1372" s="160"/>
      <c r="F1372" s="191"/>
      <c r="G1372" s="341"/>
      <c r="H1372" s="193"/>
      <c r="I1372" s="198"/>
      <c r="J1372" s="213"/>
      <c r="K1372" s="166"/>
      <c r="L1372" s="168">
        <v>16</v>
      </c>
      <c r="M1372" s="190"/>
      <c r="N1372" s="166"/>
    </row>
    <row r="1373" spans="2:14" s="171" customFormat="1" ht="16.149999999999999" customHeight="1">
      <c r="B1373" s="363"/>
      <c r="C1373" s="154"/>
      <c r="D1373" s="152"/>
      <c r="E1373" s="185"/>
      <c r="F1373" s="154"/>
      <c r="G1373" s="156"/>
      <c r="H1373" s="187"/>
      <c r="I1373" s="196"/>
      <c r="J1373" s="211"/>
      <c r="K1373" s="166"/>
      <c r="L1373" s="168">
        <v>17</v>
      </c>
      <c r="M1373" s="190"/>
      <c r="N1373" s="166"/>
    </row>
    <row r="1374" spans="2:14" s="171" customFormat="1" ht="16.149999999999999" customHeight="1">
      <c r="B1374" s="364"/>
      <c r="C1374" s="163"/>
      <c r="D1374" s="163"/>
      <c r="E1374" s="160"/>
      <c r="F1374" s="191"/>
      <c r="G1374" s="341"/>
      <c r="H1374" s="193"/>
      <c r="I1374" s="198"/>
      <c r="J1374" s="213"/>
      <c r="K1374" s="166"/>
      <c r="L1374" s="168">
        <v>18</v>
      </c>
      <c r="M1374" s="190"/>
      <c r="N1374" s="166"/>
    </row>
    <row r="1375" spans="2:14" s="171" customFormat="1" ht="16.149999999999999" customHeight="1">
      <c r="B1375" s="363" t="s">
        <v>105</v>
      </c>
      <c r="C1375" s="154" t="s">
        <v>104</v>
      </c>
      <c r="D1375" s="154" t="s">
        <v>106</v>
      </c>
      <c r="E1375" s="185"/>
      <c r="F1375" s="154"/>
      <c r="G1375" s="156"/>
      <c r="H1375" s="187"/>
      <c r="I1375" s="196"/>
      <c r="J1375" s="211"/>
      <c r="K1375" s="166"/>
      <c r="L1375" s="168">
        <v>19</v>
      </c>
      <c r="M1375" s="190"/>
      <c r="N1375" s="166"/>
    </row>
    <row r="1376" spans="2:14" s="171" customFormat="1" ht="16.149999999999999" customHeight="1">
      <c r="B1376" s="364"/>
      <c r="C1376" s="231"/>
      <c r="D1376" s="163"/>
      <c r="E1376" s="160">
        <v>10</v>
      </c>
      <c r="F1376" s="191" t="s">
        <v>0</v>
      </c>
      <c r="G1376" s="341"/>
      <c r="H1376" s="193"/>
      <c r="I1376" s="198"/>
      <c r="J1376" s="221"/>
      <c r="K1376" s="166"/>
      <c r="L1376" s="168">
        <v>20</v>
      </c>
      <c r="M1376" s="190"/>
      <c r="N1376" s="166"/>
    </row>
    <row r="1377" spans="2:14" s="171" customFormat="1" ht="16.149999999999999" customHeight="1">
      <c r="B1377" s="365"/>
      <c r="C1377" s="154" t="s">
        <v>104</v>
      </c>
      <c r="D1377" s="154" t="s">
        <v>34</v>
      </c>
      <c r="E1377" s="185"/>
      <c r="F1377" s="154"/>
      <c r="G1377" s="156"/>
      <c r="H1377" s="187"/>
      <c r="I1377" s="196"/>
      <c r="J1377" s="211"/>
      <c r="K1377" s="166"/>
      <c r="L1377" s="168">
        <v>21</v>
      </c>
      <c r="M1377" s="190"/>
      <c r="N1377" s="166"/>
    </row>
    <row r="1378" spans="2:14" s="171" customFormat="1" ht="16.149999999999999" customHeight="1">
      <c r="B1378" s="366"/>
      <c r="C1378" s="231"/>
      <c r="D1378" s="159" t="s">
        <v>1170</v>
      </c>
      <c r="E1378" s="160">
        <v>1</v>
      </c>
      <c r="F1378" s="191" t="s">
        <v>2</v>
      </c>
      <c r="G1378" s="341"/>
      <c r="H1378" s="193"/>
      <c r="I1378" s="198"/>
      <c r="J1378" s="213"/>
      <c r="K1378" s="166"/>
      <c r="L1378" s="168">
        <v>22</v>
      </c>
      <c r="M1378" s="190"/>
      <c r="N1378" s="166"/>
    </row>
    <row r="1379" spans="2:14" s="171" customFormat="1" ht="16.149999999999999" customHeight="1">
      <c r="B1379" s="365"/>
      <c r="C1379" s="154" t="s">
        <v>104</v>
      </c>
      <c r="D1379" s="154" t="s">
        <v>34</v>
      </c>
      <c r="E1379" s="185"/>
      <c r="F1379" s="154"/>
      <c r="G1379" s="156"/>
      <c r="H1379" s="187"/>
      <c r="I1379" s="196"/>
      <c r="J1379" s="211"/>
      <c r="K1379" s="166"/>
      <c r="L1379" s="168">
        <v>23</v>
      </c>
      <c r="M1379" s="190"/>
      <c r="N1379" s="166"/>
    </row>
    <row r="1380" spans="2:14" s="171" customFormat="1" ht="16.149999999999999" customHeight="1">
      <c r="B1380" s="366"/>
      <c r="C1380" s="231"/>
      <c r="D1380" s="159" t="s">
        <v>1169</v>
      </c>
      <c r="E1380" s="160">
        <v>1</v>
      </c>
      <c r="F1380" s="191" t="s">
        <v>2</v>
      </c>
      <c r="G1380" s="341"/>
      <c r="H1380" s="193"/>
      <c r="I1380" s="198"/>
      <c r="J1380" s="213"/>
      <c r="K1380" s="166"/>
      <c r="L1380" s="168">
        <v>24</v>
      </c>
      <c r="M1380" s="190"/>
      <c r="N1380" s="166"/>
    </row>
    <row r="1381" spans="2:14" s="171" customFormat="1" ht="16.149999999999999" customHeight="1">
      <c r="B1381" s="365"/>
      <c r="C1381" s="154" t="s">
        <v>104</v>
      </c>
      <c r="D1381" s="154" t="s">
        <v>1196</v>
      </c>
      <c r="E1381" s="185"/>
      <c r="F1381" s="154"/>
      <c r="G1381" s="156"/>
      <c r="H1381" s="187"/>
      <c r="I1381" s="196"/>
      <c r="J1381" s="211"/>
      <c r="K1381" s="166"/>
      <c r="L1381" s="168">
        <v>25</v>
      </c>
      <c r="M1381" s="190"/>
      <c r="N1381" s="166"/>
    </row>
    <row r="1382" spans="2:14" s="171" customFormat="1" ht="16.149999999999999" customHeight="1">
      <c r="B1382" s="366"/>
      <c r="C1382" s="231"/>
      <c r="D1382" s="159"/>
      <c r="E1382" s="160">
        <v>1</v>
      </c>
      <c r="F1382" s="191" t="s">
        <v>29</v>
      </c>
      <c r="G1382" s="341"/>
      <c r="H1382" s="193"/>
      <c r="I1382" s="198"/>
      <c r="J1382" s="213"/>
      <c r="K1382" s="166"/>
      <c r="L1382" s="168">
        <v>26</v>
      </c>
      <c r="M1382" s="190"/>
      <c r="N1382" s="166"/>
    </row>
    <row r="1383" spans="2:14" s="171" customFormat="1" ht="16.149999999999999" customHeight="1">
      <c r="B1383" s="220"/>
      <c r="C1383" s="152"/>
      <c r="D1383" s="154"/>
      <c r="E1383" s="185"/>
      <c r="F1383" s="154"/>
      <c r="G1383" s="156"/>
      <c r="H1383" s="187"/>
      <c r="I1383" s="196"/>
      <c r="J1383" s="221"/>
      <c r="K1383" s="166"/>
      <c r="L1383" s="168">
        <v>27</v>
      </c>
      <c r="M1383" s="190"/>
      <c r="N1383" s="166"/>
    </row>
    <row r="1384" spans="2:14" s="171" customFormat="1" ht="16.149999999999999" customHeight="1">
      <c r="B1384" s="157"/>
      <c r="C1384" s="163"/>
      <c r="D1384" s="163"/>
      <c r="E1384" s="160"/>
      <c r="F1384" s="191"/>
      <c r="G1384" s="341"/>
      <c r="H1384" s="193"/>
      <c r="I1384" s="198"/>
      <c r="J1384" s="213"/>
      <c r="K1384" s="166"/>
      <c r="L1384" s="168">
        <v>28</v>
      </c>
      <c r="M1384" s="190"/>
      <c r="N1384" s="166"/>
    </row>
    <row r="1385" spans="2:14" s="171" customFormat="1" ht="16.149999999999999" customHeight="1">
      <c r="B1385" s="220" t="s">
        <v>1171</v>
      </c>
      <c r="C1385" s="152" t="s">
        <v>1172</v>
      </c>
      <c r="D1385" s="154"/>
      <c r="E1385" s="185"/>
      <c r="F1385" s="154"/>
      <c r="G1385" s="156"/>
      <c r="H1385" s="187"/>
      <c r="I1385" s="196"/>
      <c r="J1385" s="221"/>
      <c r="K1385" s="166"/>
      <c r="L1385" s="168">
        <v>29</v>
      </c>
      <c r="M1385" s="190"/>
      <c r="N1385" s="166"/>
    </row>
    <row r="1386" spans="2:14" s="171" customFormat="1" ht="16.149999999999999" customHeight="1">
      <c r="B1386" s="157"/>
      <c r="C1386" s="163"/>
      <c r="D1386" s="163"/>
      <c r="E1386" s="160">
        <v>1</v>
      </c>
      <c r="F1386" s="191" t="s">
        <v>29</v>
      </c>
      <c r="G1386" s="341"/>
      <c r="H1386" s="193"/>
      <c r="I1386" s="198"/>
      <c r="J1386" s="213"/>
      <c r="K1386" s="166"/>
      <c r="L1386" s="168">
        <v>30</v>
      </c>
      <c r="M1386" s="190"/>
      <c r="N1386" s="166"/>
    </row>
    <row r="1387" spans="2:14" ht="21" customHeight="1">
      <c r="B1387" s="166" t="s">
        <v>4</v>
      </c>
      <c r="G1387" s="367"/>
    </row>
    <row r="1388" spans="2:14" ht="25.5" customHeight="1">
      <c r="B1388" s="172" t="s">
        <v>5</v>
      </c>
      <c r="C1388" s="173" t="str">
        <f>C1355</f>
        <v>科目名称　17.廃棄物運搬</v>
      </c>
      <c r="D1388" s="173"/>
      <c r="E1388" s="174"/>
      <c r="F1388" s="173"/>
      <c r="G1388" s="188"/>
      <c r="H1388" s="176"/>
      <c r="I1388" s="177"/>
      <c r="J1388" s="178"/>
    </row>
    <row r="1389" spans="2:14" s="168" customFormat="1" ht="24" customHeight="1">
      <c r="B1389" s="179" t="s">
        <v>13</v>
      </c>
      <c r="C1389" s="448" t="s">
        <v>33</v>
      </c>
      <c r="D1389" s="449"/>
      <c r="E1389" s="181" t="s">
        <v>16</v>
      </c>
      <c r="F1389" s="182" t="s">
        <v>17</v>
      </c>
      <c r="G1389" s="182" t="s">
        <v>8</v>
      </c>
      <c r="H1389" s="183" t="s">
        <v>18</v>
      </c>
      <c r="I1389" s="448" t="s">
        <v>19</v>
      </c>
      <c r="J1389" s="449"/>
      <c r="L1389" s="170"/>
      <c r="M1389" s="170"/>
      <c r="N1389" s="166"/>
    </row>
    <row r="1390" spans="2:14" ht="16.149999999999999" customHeight="1">
      <c r="B1390" s="152"/>
      <c r="C1390" s="152" t="s">
        <v>1236</v>
      </c>
      <c r="D1390" s="152"/>
      <c r="E1390" s="185"/>
      <c r="F1390" s="154"/>
      <c r="G1390" s="186"/>
      <c r="H1390" s="187"/>
      <c r="I1390" s="196"/>
      <c r="J1390" s="211"/>
      <c r="L1390" s="168">
        <v>1</v>
      </c>
      <c r="M1390" s="190"/>
    </row>
    <row r="1391" spans="2:14" ht="16.149999999999999" customHeight="1">
      <c r="B1391" s="157"/>
      <c r="C1391" s="231"/>
      <c r="D1391" s="163"/>
      <c r="E1391" s="160">
        <v>1</v>
      </c>
      <c r="F1391" s="191" t="s">
        <v>29</v>
      </c>
      <c r="G1391" s="341"/>
      <c r="H1391" s="193"/>
      <c r="I1391" s="198"/>
      <c r="J1391" s="213"/>
      <c r="L1391" s="168">
        <v>2</v>
      </c>
      <c r="M1391" s="190"/>
    </row>
    <row r="1392" spans="2:14" ht="16.149999999999999" customHeight="1">
      <c r="B1392" s="152"/>
      <c r="C1392" s="152"/>
      <c r="D1392" s="152"/>
      <c r="E1392" s="185"/>
      <c r="F1392" s="154"/>
      <c r="G1392" s="186"/>
      <c r="H1392" s="187"/>
      <c r="I1392" s="196"/>
      <c r="J1392" s="211"/>
      <c r="L1392" s="168">
        <v>3</v>
      </c>
      <c r="M1392" s="190"/>
    </row>
    <row r="1393" spans="2:14" s="171" customFormat="1" ht="16.149999999999999" customHeight="1">
      <c r="B1393" s="157"/>
      <c r="C1393" s="231"/>
      <c r="D1393" s="163"/>
      <c r="E1393" s="160"/>
      <c r="F1393" s="191"/>
      <c r="G1393" s="341"/>
      <c r="H1393" s="193"/>
      <c r="I1393" s="198"/>
      <c r="J1393" s="213"/>
      <c r="K1393" s="166"/>
      <c r="L1393" s="168">
        <v>4</v>
      </c>
      <c r="M1393" s="190"/>
      <c r="N1393" s="166"/>
    </row>
    <row r="1394" spans="2:14" s="171" customFormat="1" ht="15.6" customHeight="1">
      <c r="B1394" s="363"/>
      <c r="C1394" s="154"/>
      <c r="D1394" s="154"/>
      <c r="E1394" s="185"/>
      <c r="F1394" s="154"/>
      <c r="G1394" s="186"/>
      <c r="H1394" s="187"/>
      <c r="I1394" s="196"/>
      <c r="J1394" s="211"/>
      <c r="K1394" s="166"/>
      <c r="L1394" s="168">
        <v>5</v>
      </c>
      <c r="M1394" s="190"/>
      <c r="N1394" s="166"/>
    </row>
    <row r="1395" spans="2:14" s="171" customFormat="1" ht="15.6" customHeight="1">
      <c r="B1395" s="364"/>
      <c r="C1395" s="231"/>
      <c r="D1395" s="163"/>
      <c r="E1395" s="160"/>
      <c r="F1395" s="191"/>
      <c r="G1395" s="341"/>
      <c r="H1395" s="193"/>
      <c r="I1395" s="198"/>
      <c r="J1395" s="213"/>
      <c r="K1395" s="166"/>
      <c r="L1395" s="168">
        <v>6</v>
      </c>
      <c r="M1395" s="190"/>
      <c r="N1395" s="166"/>
    </row>
    <row r="1396" spans="2:14" s="171" customFormat="1" ht="15.6" customHeight="1">
      <c r="B1396" s="365"/>
      <c r="C1396" s="154"/>
      <c r="D1396" s="154"/>
      <c r="E1396" s="185"/>
      <c r="F1396" s="154"/>
      <c r="G1396" s="186"/>
      <c r="H1396" s="187"/>
      <c r="I1396" s="196"/>
      <c r="J1396" s="211"/>
      <c r="K1396" s="166"/>
      <c r="L1396" s="168">
        <v>7</v>
      </c>
      <c r="M1396" s="190"/>
      <c r="N1396" s="166"/>
    </row>
    <row r="1397" spans="2:14" s="171" customFormat="1" ht="15.6" customHeight="1">
      <c r="B1397" s="366"/>
      <c r="C1397" s="231"/>
      <c r="D1397" s="159"/>
      <c r="E1397" s="160"/>
      <c r="F1397" s="191"/>
      <c r="G1397" s="341"/>
      <c r="H1397" s="193"/>
      <c r="I1397" s="198"/>
      <c r="J1397" s="213"/>
      <c r="K1397" s="166"/>
      <c r="L1397" s="168">
        <v>8</v>
      </c>
      <c r="M1397" s="190"/>
      <c r="N1397" s="166"/>
    </row>
    <row r="1398" spans="2:14" s="171" customFormat="1" ht="15.6" customHeight="1">
      <c r="B1398" s="365"/>
      <c r="C1398" s="154"/>
      <c r="D1398" s="154"/>
      <c r="E1398" s="185"/>
      <c r="F1398" s="154"/>
      <c r="G1398" s="186"/>
      <c r="H1398" s="187"/>
      <c r="I1398" s="196"/>
      <c r="J1398" s="211"/>
      <c r="K1398" s="166"/>
      <c r="L1398" s="168">
        <v>9</v>
      </c>
      <c r="M1398" s="190"/>
      <c r="N1398" s="166"/>
    </row>
    <row r="1399" spans="2:14" s="171" customFormat="1" ht="15.6" customHeight="1">
      <c r="B1399" s="366"/>
      <c r="C1399" s="231"/>
      <c r="D1399" s="163"/>
      <c r="E1399" s="160"/>
      <c r="F1399" s="191"/>
      <c r="G1399" s="341"/>
      <c r="H1399" s="193"/>
      <c r="I1399" s="198"/>
      <c r="J1399" s="213"/>
      <c r="K1399" s="166"/>
      <c r="L1399" s="168">
        <v>10</v>
      </c>
      <c r="M1399" s="190"/>
      <c r="N1399" s="166"/>
    </row>
    <row r="1400" spans="2:14" s="171" customFormat="1" ht="16.149999999999999" customHeight="1">
      <c r="B1400" s="363"/>
      <c r="C1400" s="152"/>
      <c r="D1400" s="154"/>
      <c r="E1400" s="185"/>
      <c r="F1400" s="154"/>
      <c r="G1400" s="186"/>
      <c r="H1400" s="187"/>
      <c r="I1400" s="196"/>
      <c r="J1400" s="368"/>
      <c r="K1400" s="166"/>
      <c r="L1400" s="168">
        <v>11</v>
      </c>
      <c r="M1400" s="190"/>
      <c r="N1400" s="168"/>
    </row>
    <row r="1401" spans="2:14" s="171" customFormat="1" ht="16.149999999999999" customHeight="1">
      <c r="B1401" s="364"/>
      <c r="C1401" s="163"/>
      <c r="D1401" s="163"/>
      <c r="E1401" s="160"/>
      <c r="F1401" s="191"/>
      <c r="G1401" s="341"/>
      <c r="H1401" s="193"/>
      <c r="I1401" s="198"/>
      <c r="J1401" s="368"/>
      <c r="K1401" s="166"/>
      <c r="L1401" s="168">
        <v>12</v>
      </c>
      <c r="M1401" s="190"/>
      <c r="N1401" s="166"/>
    </row>
    <row r="1402" spans="2:14" s="171" customFormat="1" ht="16.149999999999999" customHeight="1">
      <c r="B1402" s="363"/>
      <c r="C1402" s="154"/>
      <c r="D1402" s="154"/>
      <c r="E1402" s="185"/>
      <c r="F1402" s="154"/>
      <c r="G1402" s="186"/>
      <c r="H1402" s="187"/>
      <c r="I1402" s="196"/>
      <c r="J1402" s="211"/>
      <c r="K1402" s="166"/>
      <c r="L1402" s="168">
        <v>13</v>
      </c>
      <c r="M1402" s="190"/>
      <c r="N1402" s="166"/>
    </row>
    <row r="1403" spans="2:14" s="171" customFormat="1" ht="16.149999999999999" customHeight="1">
      <c r="B1403" s="364"/>
      <c r="C1403" s="231"/>
      <c r="D1403" s="163"/>
      <c r="E1403" s="160"/>
      <c r="F1403" s="191"/>
      <c r="G1403" s="341"/>
      <c r="H1403" s="193"/>
      <c r="I1403" s="198"/>
      <c r="J1403" s="213"/>
      <c r="K1403" s="166"/>
      <c r="L1403" s="168">
        <v>14</v>
      </c>
      <c r="M1403" s="190"/>
      <c r="N1403" s="166"/>
    </row>
    <row r="1404" spans="2:14" s="171" customFormat="1" ht="16.149999999999999" customHeight="1">
      <c r="B1404" s="365"/>
      <c r="C1404" s="154"/>
      <c r="D1404" s="154"/>
      <c r="E1404" s="185"/>
      <c r="F1404" s="154"/>
      <c r="G1404" s="186"/>
      <c r="H1404" s="187"/>
      <c r="I1404" s="233"/>
      <c r="J1404" s="208"/>
      <c r="K1404" s="166"/>
      <c r="L1404" s="168">
        <v>15</v>
      </c>
      <c r="M1404" s="190"/>
      <c r="N1404" s="166"/>
    </row>
    <row r="1405" spans="2:14" s="171" customFormat="1" ht="16.149999999999999" customHeight="1">
      <c r="B1405" s="366"/>
      <c r="C1405" s="231"/>
      <c r="D1405" s="159"/>
      <c r="E1405" s="160"/>
      <c r="F1405" s="191"/>
      <c r="G1405" s="341"/>
      <c r="H1405" s="193"/>
      <c r="I1405" s="198"/>
      <c r="J1405" s="209"/>
      <c r="K1405" s="166"/>
      <c r="L1405" s="168">
        <v>16</v>
      </c>
      <c r="M1405" s="190"/>
      <c r="N1405" s="166"/>
    </row>
    <row r="1406" spans="2:14" s="171" customFormat="1" ht="16.149999999999999" customHeight="1">
      <c r="B1406" s="365"/>
      <c r="C1406" s="154"/>
      <c r="D1406" s="154"/>
      <c r="E1406" s="185"/>
      <c r="F1406" s="154"/>
      <c r="G1406" s="186"/>
      <c r="H1406" s="187"/>
      <c r="I1406" s="196"/>
      <c r="J1406" s="208"/>
      <c r="K1406" s="166"/>
      <c r="L1406" s="168">
        <v>17</v>
      </c>
      <c r="M1406" s="190"/>
      <c r="N1406" s="166"/>
    </row>
    <row r="1407" spans="2:14" s="171" customFormat="1" ht="16.149999999999999" customHeight="1">
      <c r="B1407" s="366"/>
      <c r="C1407" s="231"/>
      <c r="D1407" s="163"/>
      <c r="E1407" s="160"/>
      <c r="F1407" s="191"/>
      <c r="G1407" s="341"/>
      <c r="H1407" s="193"/>
      <c r="I1407" s="198"/>
      <c r="J1407" s="209"/>
      <c r="K1407" s="166"/>
      <c r="L1407" s="168">
        <v>18</v>
      </c>
      <c r="M1407" s="190"/>
      <c r="N1407" s="166"/>
    </row>
    <row r="1408" spans="2:14" s="171" customFormat="1" ht="16.149999999999999" customHeight="1">
      <c r="B1408" s="365"/>
      <c r="C1408" s="154"/>
      <c r="D1408" s="154"/>
      <c r="E1408" s="185"/>
      <c r="F1408" s="154"/>
      <c r="G1408" s="186"/>
      <c r="H1408" s="187"/>
      <c r="I1408" s="196"/>
      <c r="J1408" s="211"/>
      <c r="K1408" s="166"/>
      <c r="L1408" s="168">
        <v>19</v>
      </c>
      <c r="M1408" s="190"/>
      <c r="N1408" s="166"/>
    </row>
    <row r="1409" spans="2:14" s="171" customFormat="1" ht="16.149999999999999" customHeight="1">
      <c r="B1409" s="366"/>
      <c r="C1409" s="231"/>
      <c r="D1409" s="159"/>
      <c r="E1409" s="160"/>
      <c r="F1409" s="191"/>
      <c r="G1409" s="341"/>
      <c r="H1409" s="193"/>
      <c r="I1409" s="198"/>
      <c r="J1409" s="213"/>
      <c r="K1409" s="166"/>
      <c r="L1409" s="168">
        <v>20</v>
      </c>
      <c r="M1409" s="190"/>
      <c r="N1409" s="166"/>
    </row>
    <row r="1410" spans="2:14" s="171" customFormat="1" ht="16.149999999999999" customHeight="1">
      <c r="B1410" s="365"/>
      <c r="C1410" s="154"/>
      <c r="D1410" s="154"/>
      <c r="E1410" s="185"/>
      <c r="F1410" s="154"/>
      <c r="G1410" s="186"/>
      <c r="H1410" s="187"/>
      <c r="I1410" s="196"/>
      <c r="J1410" s="211"/>
      <c r="K1410" s="166"/>
      <c r="L1410" s="168">
        <v>21</v>
      </c>
      <c r="M1410" s="190"/>
      <c r="N1410" s="166"/>
    </row>
    <row r="1411" spans="2:14" s="171" customFormat="1" ht="16.149999999999999" customHeight="1">
      <c r="B1411" s="366"/>
      <c r="C1411" s="231"/>
      <c r="D1411" s="163"/>
      <c r="E1411" s="160"/>
      <c r="F1411" s="191"/>
      <c r="G1411" s="341"/>
      <c r="H1411" s="193"/>
      <c r="I1411" s="198"/>
      <c r="J1411" s="213"/>
      <c r="K1411" s="166"/>
      <c r="L1411" s="168">
        <v>22</v>
      </c>
      <c r="M1411" s="190"/>
      <c r="N1411" s="166"/>
    </row>
    <row r="1412" spans="2:14" s="171" customFormat="1" ht="16.149999999999999" customHeight="1">
      <c r="B1412" s="152"/>
      <c r="C1412" s="207"/>
      <c r="D1412" s="207"/>
      <c r="E1412" s="185"/>
      <c r="F1412" s="154"/>
      <c r="G1412" s="202"/>
      <c r="H1412" s="203"/>
      <c r="I1412" s="239"/>
      <c r="J1412" s="211"/>
      <c r="K1412" s="166"/>
      <c r="L1412" s="168">
        <v>23</v>
      </c>
      <c r="M1412" s="190"/>
      <c r="N1412" s="166"/>
    </row>
    <row r="1413" spans="2:14" s="171" customFormat="1" ht="16.149999999999999" customHeight="1">
      <c r="B1413" s="157"/>
      <c r="C1413" s="163"/>
      <c r="D1413" s="163"/>
      <c r="E1413" s="160"/>
      <c r="F1413" s="191"/>
      <c r="G1413" s="202"/>
      <c r="H1413" s="203"/>
      <c r="I1413" s="239"/>
      <c r="J1413" s="213"/>
      <c r="K1413" s="166"/>
      <c r="L1413" s="168">
        <v>24</v>
      </c>
      <c r="M1413" s="190"/>
      <c r="N1413" s="166"/>
    </row>
    <row r="1414" spans="2:14" s="171" customFormat="1" ht="16.149999999999999" customHeight="1">
      <c r="B1414" s="152"/>
      <c r="C1414" s="154"/>
      <c r="D1414" s="184"/>
      <c r="E1414" s="185"/>
      <c r="F1414" s="154"/>
      <c r="G1414" s="186"/>
      <c r="H1414" s="187"/>
      <c r="I1414" s="196"/>
      <c r="J1414" s="221"/>
      <c r="K1414" s="166"/>
      <c r="L1414" s="168">
        <v>25</v>
      </c>
      <c r="M1414" s="190"/>
      <c r="N1414" s="166"/>
    </row>
    <row r="1415" spans="2:14" s="171" customFormat="1" ht="16.149999999999999" customHeight="1">
      <c r="B1415" s="229"/>
      <c r="C1415" s="159"/>
      <c r="D1415" s="163"/>
      <c r="E1415" s="160"/>
      <c r="F1415" s="191"/>
      <c r="G1415" s="341"/>
      <c r="H1415" s="193"/>
      <c r="I1415" s="198"/>
      <c r="J1415" s="213"/>
      <c r="K1415" s="166"/>
      <c r="L1415" s="168">
        <v>26</v>
      </c>
      <c r="M1415" s="190"/>
      <c r="N1415" s="166"/>
    </row>
    <row r="1416" spans="2:14" s="171" customFormat="1" ht="16.149999999999999" customHeight="1">
      <c r="B1416" s="369"/>
      <c r="C1416" s="210"/>
      <c r="D1416" s="154"/>
      <c r="E1416" s="185"/>
      <c r="F1416" s="154"/>
      <c r="G1416" s="361"/>
      <c r="H1416" s="203"/>
      <c r="I1416" s="206"/>
      <c r="J1416" s="221"/>
      <c r="K1416" s="166"/>
      <c r="L1416" s="168">
        <v>27</v>
      </c>
      <c r="M1416" s="190"/>
      <c r="N1416" s="166"/>
    </row>
    <row r="1417" spans="2:14" s="171" customFormat="1" ht="16.149999999999999" customHeight="1">
      <c r="B1417" s="366"/>
      <c r="C1417" s="163"/>
      <c r="D1417" s="163"/>
      <c r="E1417" s="160"/>
      <c r="F1417" s="191"/>
      <c r="G1417" s="361"/>
      <c r="H1417" s="203"/>
      <c r="I1417" s="206"/>
      <c r="J1417" s="221"/>
      <c r="K1417" s="166"/>
      <c r="L1417" s="168">
        <v>28</v>
      </c>
      <c r="M1417" s="190"/>
    </row>
    <row r="1418" spans="2:14" s="171" customFormat="1" ht="16.149999999999999" customHeight="1">
      <c r="B1418" s="226" t="s">
        <v>261</v>
      </c>
      <c r="C1418" s="154"/>
      <c r="D1418" s="154"/>
      <c r="E1418" s="185"/>
      <c r="F1418" s="154"/>
      <c r="G1418" s="187"/>
      <c r="H1418" s="187"/>
      <c r="I1418" s="188"/>
      <c r="J1418" s="211"/>
      <c r="K1418" s="166"/>
      <c r="L1418" s="168">
        <v>29</v>
      </c>
      <c r="M1418" s="190"/>
    </row>
    <row r="1419" spans="2:14" s="171" customFormat="1" ht="16.149999999999999" customHeight="1">
      <c r="B1419" s="366"/>
      <c r="C1419" s="163"/>
      <c r="D1419" s="163"/>
      <c r="E1419" s="160"/>
      <c r="F1419" s="191"/>
      <c r="G1419" s="359"/>
      <c r="H1419" s="193"/>
      <c r="I1419" s="198"/>
      <c r="J1419" s="213"/>
      <c r="K1419" s="166"/>
      <c r="L1419" s="168">
        <v>30</v>
      </c>
      <c r="M1419" s="190"/>
    </row>
    <row r="1420" spans="2:14" ht="21" customHeight="1">
      <c r="B1420" s="166" t="s">
        <v>4</v>
      </c>
      <c r="G1420" s="168"/>
      <c r="N1420" s="171"/>
    </row>
    <row r="1421" spans="2:14" ht="25.5" customHeight="1">
      <c r="B1421" s="172" t="s">
        <v>5</v>
      </c>
      <c r="C1421" s="173" t="s">
        <v>1073</v>
      </c>
      <c r="D1421" s="173"/>
      <c r="E1421" s="174"/>
      <c r="F1421" s="173"/>
      <c r="G1421" s="173"/>
      <c r="H1421" s="176"/>
      <c r="I1421" s="177"/>
      <c r="J1421" s="178"/>
      <c r="N1421" s="171"/>
    </row>
    <row r="1422" spans="2:14" s="168" customFormat="1" ht="24" customHeight="1">
      <c r="B1422" s="179" t="s">
        <v>13</v>
      </c>
      <c r="C1422" s="448" t="s">
        <v>33</v>
      </c>
      <c r="D1422" s="449"/>
      <c r="E1422" s="181" t="s">
        <v>16</v>
      </c>
      <c r="F1422" s="182" t="s">
        <v>17</v>
      </c>
      <c r="G1422" s="182" t="s">
        <v>8</v>
      </c>
      <c r="H1422" s="183" t="s">
        <v>18</v>
      </c>
      <c r="I1422" s="448" t="s">
        <v>19</v>
      </c>
      <c r="J1422" s="449"/>
      <c r="L1422" s="170"/>
      <c r="M1422" s="170"/>
      <c r="N1422" s="171"/>
    </row>
    <row r="1423" spans="2:14" ht="15.6" customHeight="1">
      <c r="B1423" s="172" t="s">
        <v>36</v>
      </c>
      <c r="C1423" s="207" t="s">
        <v>35</v>
      </c>
      <c r="D1423" s="207"/>
      <c r="E1423" s="185"/>
      <c r="F1423" s="156"/>
      <c r="G1423" s="186"/>
      <c r="H1423" s="187"/>
      <c r="I1423" s="196"/>
      <c r="J1423" s="211"/>
      <c r="L1423" s="168">
        <v>1</v>
      </c>
      <c r="M1423" s="190"/>
      <c r="N1423" s="171"/>
    </row>
    <row r="1424" spans="2:14" ht="15.6" customHeight="1">
      <c r="B1424" s="157" t="s">
        <v>37</v>
      </c>
      <c r="C1424" s="163"/>
      <c r="D1424" s="163"/>
      <c r="E1424" s="160">
        <v>4827</v>
      </c>
      <c r="F1424" s="191" t="s">
        <v>0</v>
      </c>
      <c r="G1424" s="341"/>
      <c r="H1424" s="193"/>
      <c r="I1424" s="198"/>
      <c r="J1424" s="213"/>
      <c r="L1424" s="168">
        <v>2</v>
      </c>
      <c r="M1424" s="190"/>
      <c r="N1424" s="171"/>
    </row>
    <row r="1425" spans="2:14" ht="15.6" customHeight="1">
      <c r="B1425" s="152"/>
      <c r="C1425" s="207" t="s">
        <v>141</v>
      </c>
      <c r="D1425" s="207"/>
      <c r="E1425" s="185"/>
      <c r="F1425" s="154"/>
      <c r="G1425" s="186"/>
      <c r="H1425" s="187"/>
      <c r="I1425" s="196"/>
      <c r="J1425" s="211"/>
      <c r="L1425" s="168">
        <v>3</v>
      </c>
      <c r="M1425" s="190"/>
      <c r="N1425" s="171"/>
    </row>
    <row r="1426" spans="2:14" ht="15.6" customHeight="1">
      <c r="B1426" s="157"/>
      <c r="C1426" s="163"/>
      <c r="D1426" s="163"/>
      <c r="E1426" s="160">
        <v>102</v>
      </c>
      <c r="F1426" s="191" t="s">
        <v>0</v>
      </c>
      <c r="G1426" s="341"/>
      <c r="H1426" s="193"/>
      <c r="I1426" s="198"/>
      <c r="J1426" s="213"/>
      <c r="L1426" s="168">
        <v>4</v>
      </c>
      <c r="M1426" s="190"/>
      <c r="N1426" s="171"/>
    </row>
    <row r="1427" spans="2:14" ht="15.6" customHeight="1">
      <c r="B1427" s="152"/>
      <c r="C1427" s="154" t="s">
        <v>30</v>
      </c>
      <c r="D1427" s="154"/>
      <c r="E1427" s="185"/>
      <c r="F1427" s="154"/>
      <c r="G1427" s="186"/>
      <c r="H1427" s="187"/>
      <c r="I1427" s="196"/>
      <c r="J1427" s="211"/>
      <c r="L1427" s="168">
        <v>5</v>
      </c>
      <c r="M1427" s="190"/>
      <c r="N1427" s="171"/>
    </row>
    <row r="1428" spans="2:14" s="171" customFormat="1" ht="15.6" customHeight="1">
      <c r="B1428" s="157"/>
      <c r="C1428" s="163"/>
      <c r="D1428" s="163"/>
      <c r="E1428" s="160">
        <v>13.8</v>
      </c>
      <c r="F1428" s="191" t="s">
        <v>0</v>
      </c>
      <c r="G1428" s="341"/>
      <c r="H1428" s="193"/>
      <c r="I1428" s="198"/>
      <c r="J1428" s="213"/>
      <c r="K1428" s="166"/>
      <c r="L1428" s="168">
        <v>6</v>
      </c>
      <c r="M1428" s="190"/>
    </row>
    <row r="1429" spans="2:14" s="171" customFormat="1" ht="15.6" customHeight="1">
      <c r="B1429" s="152"/>
      <c r="C1429" s="210" t="s">
        <v>23</v>
      </c>
      <c r="D1429" s="154"/>
      <c r="E1429" s="185"/>
      <c r="F1429" s="154"/>
      <c r="G1429" s="186"/>
      <c r="H1429" s="187"/>
      <c r="I1429" s="196"/>
      <c r="J1429" s="211"/>
      <c r="K1429" s="166"/>
      <c r="L1429" s="168">
        <v>7</v>
      </c>
      <c r="M1429" s="190"/>
    </row>
    <row r="1430" spans="2:14" s="171" customFormat="1" ht="15.6" customHeight="1">
      <c r="B1430" s="157"/>
      <c r="C1430" s="163"/>
      <c r="D1430" s="163"/>
      <c r="E1430" s="160"/>
      <c r="F1430" s="191"/>
      <c r="G1430" s="341"/>
      <c r="H1430" s="193"/>
      <c r="I1430" s="198"/>
      <c r="J1430" s="213"/>
      <c r="K1430" s="166"/>
      <c r="L1430" s="168">
        <v>8</v>
      </c>
      <c r="M1430" s="190"/>
    </row>
    <row r="1431" spans="2:14" s="171" customFormat="1" ht="15.6" customHeight="1">
      <c r="B1431" s="152" t="s">
        <v>100</v>
      </c>
      <c r="C1431" s="207" t="s">
        <v>38</v>
      </c>
      <c r="D1431" s="200" t="s">
        <v>958</v>
      </c>
      <c r="E1431" s="201"/>
      <c r="F1431" s="154"/>
      <c r="G1431" s="186"/>
      <c r="H1431" s="187"/>
      <c r="I1431" s="188"/>
      <c r="J1431" s="211"/>
      <c r="K1431" s="166"/>
      <c r="L1431" s="168">
        <v>9</v>
      </c>
      <c r="M1431" s="190"/>
    </row>
    <row r="1432" spans="2:14" s="171" customFormat="1" ht="15.6" customHeight="1">
      <c r="B1432" s="229"/>
      <c r="C1432" s="163"/>
      <c r="D1432" s="200"/>
      <c r="E1432" s="201">
        <v>325</v>
      </c>
      <c r="F1432" s="191" t="s">
        <v>0</v>
      </c>
      <c r="G1432" s="341"/>
      <c r="H1432" s="193"/>
      <c r="I1432" s="198"/>
      <c r="J1432" s="213"/>
      <c r="K1432" s="166"/>
      <c r="L1432" s="168">
        <v>10</v>
      </c>
      <c r="M1432" s="190"/>
    </row>
    <row r="1433" spans="2:14" s="171" customFormat="1" ht="15.6" customHeight="1">
      <c r="B1433" s="152"/>
      <c r="C1433" s="207" t="s">
        <v>38</v>
      </c>
      <c r="D1433" s="184" t="s">
        <v>472</v>
      </c>
      <c r="E1433" s="185"/>
      <c r="F1433" s="154"/>
      <c r="G1433" s="186"/>
      <c r="H1433" s="187"/>
      <c r="I1433" s="196"/>
      <c r="J1433" s="211"/>
      <c r="K1433" s="166"/>
      <c r="L1433" s="168">
        <v>11</v>
      </c>
      <c r="M1433" s="190"/>
    </row>
    <row r="1434" spans="2:14" s="171" customFormat="1" ht="15.6" customHeight="1">
      <c r="B1434" s="157"/>
      <c r="C1434" s="163"/>
      <c r="D1434" s="163"/>
      <c r="E1434" s="160">
        <v>22</v>
      </c>
      <c r="F1434" s="191" t="s">
        <v>9</v>
      </c>
      <c r="G1434" s="341"/>
      <c r="H1434" s="193"/>
      <c r="I1434" s="198"/>
      <c r="J1434" s="213"/>
      <c r="K1434" s="166"/>
      <c r="L1434" s="168">
        <v>12</v>
      </c>
      <c r="M1434" s="190"/>
    </row>
    <row r="1435" spans="2:14" s="171" customFormat="1" ht="16.149999999999999" customHeight="1">
      <c r="B1435" s="152"/>
      <c r="C1435" s="207" t="s">
        <v>38</v>
      </c>
      <c r="D1435" s="184" t="s">
        <v>1160</v>
      </c>
      <c r="E1435" s="185"/>
      <c r="F1435" s="154"/>
      <c r="G1435" s="186"/>
      <c r="H1435" s="187"/>
      <c r="I1435" s="196"/>
      <c r="J1435" s="221"/>
      <c r="K1435" s="166"/>
      <c r="L1435" s="168">
        <v>13</v>
      </c>
      <c r="M1435" s="190"/>
    </row>
    <row r="1436" spans="2:14" s="171" customFormat="1" ht="16.149999999999999" customHeight="1">
      <c r="B1436" s="157"/>
      <c r="C1436" s="163"/>
      <c r="D1436" s="163"/>
      <c r="E1436" s="160">
        <v>319</v>
      </c>
      <c r="F1436" s="191" t="s">
        <v>9</v>
      </c>
      <c r="G1436" s="341"/>
      <c r="H1436" s="193"/>
      <c r="I1436" s="198"/>
      <c r="J1436" s="221"/>
      <c r="K1436" s="166"/>
      <c r="L1436" s="168">
        <v>14</v>
      </c>
      <c r="M1436" s="190"/>
      <c r="N1436" s="166"/>
    </row>
    <row r="1437" spans="2:14" s="171" customFormat="1" ht="16.149999999999999" customHeight="1">
      <c r="B1437" s="152"/>
      <c r="C1437" s="207" t="s">
        <v>1161</v>
      </c>
      <c r="D1437" s="154"/>
      <c r="E1437" s="185"/>
      <c r="F1437" s="154"/>
      <c r="G1437" s="186"/>
      <c r="H1437" s="187"/>
      <c r="I1437" s="196"/>
      <c r="J1437" s="211"/>
      <c r="K1437" s="166"/>
      <c r="L1437" s="168">
        <v>15</v>
      </c>
      <c r="M1437" s="190"/>
      <c r="N1437" s="166"/>
    </row>
    <row r="1438" spans="2:14" s="171" customFormat="1" ht="16.149999999999999" customHeight="1">
      <c r="B1438" s="229"/>
      <c r="C1438" s="163"/>
      <c r="D1438" s="163"/>
      <c r="E1438" s="160">
        <v>12</v>
      </c>
      <c r="F1438" s="191" t="s">
        <v>0</v>
      </c>
      <c r="G1438" s="341"/>
      <c r="H1438" s="193"/>
      <c r="I1438" s="198"/>
      <c r="J1438" s="213"/>
      <c r="K1438" s="166"/>
      <c r="L1438" s="168">
        <v>16</v>
      </c>
      <c r="M1438" s="190"/>
      <c r="N1438" s="166"/>
    </row>
    <row r="1439" spans="2:14" s="171" customFormat="1" ht="16.149999999999999" customHeight="1">
      <c r="B1439" s="152"/>
      <c r="C1439" s="154" t="s">
        <v>146</v>
      </c>
      <c r="D1439" s="154"/>
      <c r="E1439" s="185"/>
      <c r="F1439" s="154"/>
      <c r="G1439" s="186"/>
      <c r="H1439" s="187"/>
      <c r="I1439" s="196"/>
      <c r="J1439" s="211"/>
      <c r="K1439" s="166"/>
      <c r="L1439" s="168">
        <v>17</v>
      </c>
      <c r="M1439" s="190"/>
      <c r="N1439" s="166"/>
    </row>
    <row r="1440" spans="2:14" s="171" customFormat="1" ht="16.149999999999999" customHeight="1">
      <c r="B1440" s="157"/>
      <c r="C1440" s="163"/>
      <c r="D1440" s="163"/>
      <c r="E1440" s="160">
        <v>2</v>
      </c>
      <c r="F1440" s="191" t="s">
        <v>0</v>
      </c>
      <c r="G1440" s="341"/>
      <c r="H1440" s="193"/>
      <c r="I1440" s="198"/>
      <c r="J1440" s="213"/>
      <c r="K1440" s="166"/>
      <c r="L1440" s="168">
        <v>18</v>
      </c>
      <c r="M1440" s="190"/>
      <c r="N1440" s="166"/>
    </row>
    <row r="1441" spans="2:14" s="171" customFormat="1" ht="16.149999999999999" customHeight="1">
      <c r="B1441" s="152"/>
      <c r="C1441" s="154" t="s">
        <v>142</v>
      </c>
      <c r="D1441" s="154"/>
      <c r="E1441" s="185"/>
      <c r="F1441" s="154"/>
      <c r="G1441" s="186"/>
      <c r="H1441" s="187"/>
      <c r="I1441" s="196"/>
      <c r="J1441" s="211"/>
      <c r="K1441" s="166"/>
      <c r="L1441" s="168">
        <v>19</v>
      </c>
      <c r="M1441" s="190"/>
      <c r="N1441" s="166"/>
    </row>
    <row r="1442" spans="2:14" s="171" customFormat="1" ht="16.149999999999999" customHeight="1">
      <c r="B1442" s="157"/>
      <c r="C1442" s="163"/>
      <c r="D1442" s="163"/>
      <c r="E1442" s="160">
        <v>1</v>
      </c>
      <c r="F1442" s="191" t="s">
        <v>0</v>
      </c>
      <c r="G1442" s="341"/>
      <c r="H1442" s="193"/>
      <c r="I1442" s="198"/>
      <c r="J1442" s="221"/>
      <c r="K1442" s="166"/>
      <c r="L1442" s="168">
        <v>20</v>
      </c>
      <c r="M1442" s="190"/>
      <c r="N1442" s="166"/>
    </row>
    <row r="1443" spans="2:14" s="171" customFormat="1" ht="16.149999999999999" customHeight="1">
      <c r="B1443" s="152"/>
      <c r="C1443" s="154" t="s">
        <v>282</v>
      </c>
      <c r="D1443" s="154" t="s">
        <v>1168</v>
      </c>
      <c r="E1443" s="185"/>
      <c r="F1443" s="154"/>
      <c r="G1443" s="186"/>
      <c r="H1443" s="187"/>
      <c r="I1443" s="196"/>
      <c r="J1443" s="211"/>
      <c r="K1443" s="166"/>
      <c r="L1443" s="168">
        <v>21</v>
      </c>
      <c r="M1443" s="190"/>
      <c r="N1443" s="166"/>
    </row>
    <row r="1444" spans="2:14" s="171" customFormat="1" ht="16.149999999999999" customHeight="1">
      <c r="B1444" s="157"/>
      <c r="C1444" s="163"/>
      <c r="D1444" s="163"/>
      <c r="E1444" s="160">
        <v>9</v>
      </c>
      <c r="F1444" s="191" t="s">
        <v>0</v>
      </c>
      <c r="G1444" s="341"/>
      <c r="H1444" s="193"/>
      <c r="I1444" s="198"/>
      <c r="J1444" s="213"/>
      <c r="K1444" s="166"/>
      <c r="L1444" s="168">
        <v>22</v>
      </c>
      <c r="M1444" s="190"/>
      <c r="N1444" s="166"/>
    </row>
    <row r="1445" spans="2:14" s="171" customFormat="1" ht="16.149999999999999" customHeight="1">
      <c r="B1445" s="152"/>
      <c r="C1445" s="154" t="s">
        <v>282</v>
      </c>
      <c r="D1445" s="207" t="s">
        <v>1162</v>
      </c>
      <c r="E1445" s="185"/>
      <c r="F1445" s="154"/>
      <c r="G1445" s="186"/>
      <c r="H1445" s="187"/>
      <c r="I1445" s="196"/>
      <c r="J1445" s="211"/>
      <c r="K1445" s="166"/>
      <c r="L1445" s="168">
        <v>23</v>
      </c>
      <c r="M1445" s="190"/>
      <c r="N1445" s="166"/>
    </row>
    <row r="1446" spans="2:14" s="171" customFormat="1" ht="16.149999999999999" customHeight="1">
      <c r="B1446" s="157"/>
      <c r="C1446" s="163"/>
      <c r="D1446" s="163"/>
      <c r="E1446" s="160">
        <v>1014</v>
      </c>
      <c r="F1446" s="191" t="s">
        <v>347</v>
      </c>
      <c r="G1446" s="341"/>
      <c r="H1446" s="193"/>
      <c r="I1446" s="198"/>
      <c r="J1446" s="213"/>
      <c r="K1446" s="166"/>
      <c r="L1446" s="168">
        <v>24</v>
      </c>
      <c r="M1446" s="190"/>
      <c r="N1446" s="166"/>
    </row>
    <row r="1447" spans="2:14" s="171" customFormat="1" ht="16.149999999999999" customHeight="1">
      <c r="B1447" s="152"/>
      <c r="C1447" s="154" t="s">
        <v>282</v>
      </c>
      <c r="D1447" s="207" t="s">
        <v>283</v>
      </c>
      <c r="E1447" s="185"/>
      <c r="F1447" s="154"/>
      <c r="G1447" s="186"/>
      <c r="H1447" s="187"/>
      <c r="I1447" s="196"/>
      <c r="J1447" s="211"/>
      <c r="K1447" s="166"/>
      <c r="L1447" s="168">
        <v>25</v>
      </c>
      <c r="M1447" s="190"/>
      <c r="N1447" s="166"/>
    </row>
    <row r="1448" spans="2:14" s="171" customFormat="1" ht="16.149999999999999" customHeight="1">
      <c r="B1448" s="157"/>
      <c r="C1448" s="163"/>
      <c r="D1448" s="163"/>
      <c r="E1448" s="160">
        <v>1</v>
      </c>
      <c r="F1448" s="191" t="s">
        <v>2</v>
      </c>
      <c r="G1448" s="341"/>
      <c r="H1448" s="193"/>
      <c r="I1448" s="198"/>
      <c r="J1448" s="213"/>
      <c r="K1448" s="166"/>
      <c r="L1448" s="168">
        <v>26</v>
      </c>
      <c r="M1448" s="190"/>
      <c r="N1448" s="166"/>
    </row>
    <row r="1449" spans="2:14" s="171" customFormat="1" ht="16.149999999999999" customHeight="1">
      <c r="B1449" s="229"/>
      <c r="C1449" s="154" t="s">
        <v>1167</v>
      </c>
      <c r="D1449" s="154" t="s">
        <v>846</v>
      </c>
      <c r="E1449" s="185"/>
      <c r="F1449" s="154"/>
      <c r="G1449" s="186"/>
      <c r="H1449" s="187"/>
      <c r="I1449" s="196"/>
      <c r="J1449" s="221"/>
      <c r="K1449" s="166"/>
      <c r="L1449" s="168">
        <v>27</v>
      </c>
      <c r="M1449" s="190"/>
      <c r="N1449" s="166"/>
    </row>
    <row r="1450" spans="2:14" s="171" customFormat="1" ht="16.149999999999999" customHeight="1">
      <c r="B1450" s="229"/>
      <c r="C1450" s="163"/>
      <c r="D1450" s="163" t="s">
        <v>1166</v>
      </c>
      <c r="E1450" s="160">
        <v>80</v>
      </c>
      <c r="F1450" s="191" t="s">
        <v>0</v>
      </c>
      <c r="G1450" s="341"/>
      <c r="H1450" s="193"/>
      <c r="I1450" s="198"/>
      <c r="J1450" s="213"/>
      <c r="K1450" s="166"/>
      <c r="L1450" s="168">
        <v>28</v>
      </c>
      <c r="M1450" s="190"/>
      <c r="N1450" s="166"/>
    </row>
    <row r="1451" spans="2:14" s="171" customFormat="1" ht="16.149999999999999" customHeight="1">
      <c r="B1451" s="152"/>
      <c r="C1451" s="154" t="s">
        <v>1163</v>
      </c>
      <c r="D1451" s="154" t="s">
        <v>1197</v>
      </c>
      <c r="E1451" s="185"/>
      <c r="F1451" s="154"/>
      <c r="G1451" s="186"/>
      <c r="H1451" s="187"/>
      <c r="I1451" s="196"/>
      <c r="J1451" s="211"/>
      <c r="K1451" s="166"/>
      <c r="L1451" s="168">
        <v>29</v>
      </c>
      <c r="M1451" s="190"/>
      <c r="N1451" s="166"/>
    </row>
    <row r="1452" spans="2:14" s="171" customFormat="1" ht="16.149999999999999" customHeight="1">
      <c r="B1452" s="157"/>
      <c r="C1452" s="163"/>
      <c r="D1452" s="163"/>
      <c r="E1452" s="160">
        <v>183</v>
      </c>
      <c r="F1452" s="191" t="s">
        <v>1235</v>
      </c>
      <c r="G1452" s="341"/>
      <c r="H1452" s="193"/>
      <c r="I1452" s="198"/>
      <c r="J1452" s="213"/>
      <c r="K1452" s="166"/>
      <c r="L1452" s="168">
        <v>30</v>
      </c>
      <c r="M1452" s="190"/>
      <c r="N1452" s="166"/>
    </row>
    <row r="1453" spans="2:14" ht="21" customHeight="1">
      <c r="B1453" s="166" t="s">
        <v>4</v>
      </c>
      <c r="G1453" s="168"/>
    </row>
    <row r="1454" spans="2:14" ht="24" customHeight="1">
      <c r="B1454" s="172" t="s">
        <v>5</v>
      </c>
      <c r="C1454" s="173" t="str">
        <f>C1421</f>
        <v>科目名称　18.廃棄物処分</v>
      </c>
      <c r="D1454" s="173"/>
      <c r="E1454" s="174"/>
      <c r="F1454" s="173"/>
      <c r="G1454" s="173"/>
      <c r="H1454" s="176"/>
      <c r="I1454" s="177"/>
      <c r="J1454" s="178"/>
    </row>
    <row r="1455" spans="2:14" s="168" customFormat="1" ht="24" customHeight="1">
      <c r="B1455" s="179" t="s">
        <v>13</v>
      </c>
      <c r="C1455" s="448" t="s">
        <v>33</v>
      </c>
      <c r="D1455" s="449"/>
      <c r="E1455" s="181" t="s">
        <v>16</v>
      </c>
      <c r="F1455" s="182" t="s">
        <v>17</v>
      </c>
      <c r="G1455" s="182" t="s">
        <v>8</v>
      </c>
      <c r="H1455" s="183" t="s">
        <v>18</v>
      </c>
      <c r="I1455" s="448" t="s">
        <v>19</v>
      </c>
      <c r="J1455" s="449"/>
      <c r="L1455" s="170"/>
      <c r="M1455" s="170"/>
      <c r="N1455" s="166"/>
    </row>
    <row r="1456" spans="2:14" s="171" customFormat="1" ht="17.25" customHeight="1">
      <c r="B1456" s="172"/>
      <c r="C1456" s="154" t="s">
        <v>1165</v>
      </c>
      <c r="D1456" s="152"/>
      <c r="E1456" s="185"/>
      <c r="F1456" s="154"/>
      <c r="G1456" s="156"/>
      <c r="H1456" s="187"/>
      <c r="I1456" s="196"/>
      <c r="J1456" s="211"/>
      <c r="K1456" s="166"/>
      <c r="L1456" s="168">
        <v>1</v>
      </c>
      <c r="M1456" s="190"/>
      <c r="N1456" s="166"/>
    </row>
    <row r="1457" spans="2:14" ht="16.149999999999999" customHeight="1">
      <c r="B1457" s="157"/>
      <c r="C1457" s="163"/>
      <c r="D1457" s="163"/>
      <c r="E1457" s="160">
        <v>367</v>
      </c>
      <c r="F1457" s="191" t="s">
        <v>396</v>
      </c>
      <c r="G1457" s="341"/>
      <c r="H1457" s="193"/>
      <c r="I1457" s="198"/>
      <c r="J1457" s="213"/>
      <c r="L1457" s="168">
        <v>2</v>
      </c>
      <c r="M1457" s="190"/>
    </row>
    <row r="1458" spans="2:14" ht="16.149999999999999" customHeight="1">
      <c r="B1458" s="152"/>
      <c r="C1458" s="154" t="s">
        <v>1164</v>
      </c>
      <c r="D1458" s="154"/>
      <c r="E1458" s="185"/>
      <c r="F1458" s="154"/>
      <c r="G1458" s="156"/>
      <c r="H1458" s="187"/>
      <c r="I1458" s="196"/>
      <c r="J1458" s="211"/>
      <c r="L1458" s="168">
        <v>3</v>
      </c>
      <c r="M1458" s="190"/>
    </row>
    <row r="1459" spans="2:14" ht="16.149999999999999" customHeight="1">
      <c r="B1459" s="157"/>
      <c r="C1459" s="163"/>
      <c r="D1459" s="163"/>
      <c r="E1459" s="160">
        <v>5</v>
      </c>
      <c r="F1459" s="191" t="s">
        <v>464</v>
      </c>
      <c r="G1459" s="341"/>
      <c r="H1459" s="193"/>
      <c r="I1459" s="198"/>
      <c r="J1459" s="213"/>
      <c r="L1459" s="168">
        <v>4</v>
      </c>
      <c r="M1459" s="190"/>
    </row>
    <row r="1460" spans="2:14" ht="16.149999999999999" customHeight="1">
      <c r="B1460" s="152"/>
      <c r="C1460" s="154" t="s">
        <v>107</v>
      </c>
      <c r="D1460" s="185"/>
      <c r="E1460" s="185"/>
      <c r="F1460" s="154"/>
      <c r="G1460" s="156"/>
      <c r="H1460" s="187"/>
      <c r="I1460" s="196"/>
      <c r="J1460" s="211"/>
      <c r="L1460" s="168">
        <v>5</v>
      </c>
      <c r="M1460" s="190"/>
    </row>
    <row r="1461" spans="2:14" ht="16.149999999999999" customHeight="1">
      <c r="B1461" s="157"/>
      <c r="C1461" s="163"/>
      <c r="D1461" s="160"/>
      <c r="E1461" s="160">
        <v>1</v>
      </c>
      <c r="F1461" s="191" t="s">
        <v>14</v>
      </c>
      <c r="G1461" s="341"/>
      <c r="H1461" s="193"/>
      <c r="I1461" s="198"/>
      <c r="J1461" s="213"/>
      <c r="L1461" s="168">
        <v>6</v>
      </c>
      <c r="M1461" s="190"/>
    </row>
    <row r="1462" spans="2:14" ht="16.149999999999999" customHeight="1">
      <c r="B1462" s="152"/>
      <c r="C1462" s="210" t="s">
        <v>23</v>
      </c>
      <c r="D1462" s="185"/>
      <c r="E1462" s="185"/>
      <c r="F1462" s="154"/>
      <c r="G1462" s="156"/>
      <c r="H1462" s="187"/>
      <c r="I1462" s="196"/>
      <c r="J1462" s="211"/>
      <c r="L1462" s="168">
        <v>7</v>
      </c>
      <c r="M1462" s="190"/>
    </row>
    <row r="1463" spans="2:14" s="171" customFormat="1" ht="16.149999999999999" customHeight="1">
      <c r="B1463" s="157"/>
      <c r="C1463" s="163"/>
      <c r="D1463" s="160"/>
      <c r="E1463" s="160"/>
      <c r="F1463" s="191"/>
      <c r="G1463" s="341"/>
      <c r="H1463" s="193"/>
      <c r="I1463" s="198"/>
      <c r="J1463" s="213"/>
      <c r="K1463" s="166"/>
      <c r="L1463" s="168">
        <v>8</v>
      </c>
      <c r="M1463" s="190"/>
      <c r="N1463" s="166"/>
    </row>
    <row r="1464" spans="2:14" s="171" customFormat="1" ht="16.149999999999999" customHeight="1">
      <c r="B1464" s="152" t="s">
        <v>102</v>
      </c>
      <c r="C1464" s="152" t="s">
        <v>278</v>
      </c>
      <c r="D1464" s="152" t="s">
        <v>279</v>
      </c>
      <c r="E1464" s="185"/>
      <c r="F1464" s="154"/>
      <c r="G1464" s="156"/>
      <c r="H1464" s="187"/>
      <c r="I1464" s="196"/>
      <c r="J1464" s="211"/>
      <c r="K1464" s="166"/>
      <c r="L1464" s="168">
        <v>9</v>
      </c>
      <c r="M1464" s="190"/>
      <c r="N1464" s="166"/>
    </row>
    <row r="1465" spans="2:14" s="171" customFormat="1" ht="16.149999999999999" customHeight="1">
      <c r="B1465" s="157"/>
      <c r="C1465" s="231"/>
      <c r="D1465" s="163"/>
      <c r="E1465" s="160">
        <v>1</v>
      </c>
      <c r="F1465" s="191" t="s">
        <v>0</v>
      </c>
      <c r="G1465" s="341"/>
      <c r="H1465" s="193"/>
      <c r="I1465" s="198"/>
      <c r="J1465" s="213"/>
      <c r="K1465" s="166"/>
      <c r="L1465" s="168">
        <v>10</v>
      </c>
      <c r="M1465" s="190"/>
      <c r="N1465" s="166"/>
    </row>
    <row r="1466" spans="2:14" s="171" customFormat="1" ht="16.149999999999999" customHeight="1">
      <c r="B1466" s="220"/>
      <c r="C1466" s="152" t="s">
        <v>278</v>
      </c>
      <c r="D1466" s="154" t="s">
        <v>285</v>
      </c>
      <c r="E1466" s="185"/>
      <c r="F1466" s="154"/>
      <c r="G1466" s="156"/>
      <c r="H1466" s="187"/>
      <c r="I1466" s="188"/>
      <c r="J1466" s="211"/>
      <c r="K1466" s="166"/>
      <c r="L1466" s="168">
        <v>11</v>
      </c>
      <c r="M1466" s="190"/>
      <c r="N1466" s="166"/>
    </row>
    <row r="1467" spans="2:14" s="171" customFormat="1" ht="16.149999999999999" customHeight="1">
      <c r="B1467" s="157"/>
      <c r="C1467" s="231"/>
      <c r="D1467" s="163"/>
      <c r="E1467" s="160">
        <v>18</v>
      </c>
      <c r="F1467" s="191" t="s">
        <v>0</v>
      </c>
      <c r="G1467" s="341"/>
      <c r="H1467" s="193"/>
      <c r="I1467" s="198"/>
      <c r="J1467" s="213"/>
      <c r="K1467" s="166"/>
      <c r="L1467" s="168">
        <v>12</v>
      </c>
      <c r="M1467" s="190"/>
      <c r="N1467" s="166"/>
    </row>
    <row r="1468" spans="2:14" s="171" customFormat="1" ht="16.149999999999999" customHeight="1">
      <c r="B1468" s="220"/>
      <c r="C1468" s="152" t="s">
        <v>103</v>
      </c>
      <c r="D1468" s="154" t="s">
        <v>101</v>
      </c>
      <c r="E1468" s="185"/>
      <c r="F1468" s="154"/>
      <c r="G1468" s="156"/>
      <c r="H1468" s="187"/>
      <c r="I1468" s="196"/>
      <c r="J1468" s="221"/>
      <c r="K1468" s="166"/>
      <c r="L1468" s="168">
        <v>13</v>
      </c>
      <c r="M1468" s="190"/>
      <c r="N1468" s="168"/>
    </row>
    <row r="1469" spans="2:14" s="171" customFormat="1" ht="16.149999999999999" customHeight="1">
      <c r="B1469" s="157"/>
      <c r="C1469" s="231"/>
      <c r="D1469" s="163" t="s">
        <v>469</v>
      </c>
      <c r="E1469" s="160">
        <v>10</v>
      </c>
      <c r="F1469" s="191" t="s">
        <v>67</v>
      </c>
      <c r="G1469" s="341"/>
      <c r="H1469" s="193"/>
      <c r="I1469" s="198"/>
      <c r="J1469" s="221"/>
      <c r="K1469" s="166"/>
      <c r="L1469" s="168">
        <v>14</v>
      </c>
      <c r="M1469" s="190"/>
      <c r="N1469" s="166"/>
    </row>
    <row r="1470" spans="2:14" s="171" customFormat="1" ht="16.149999999999999" customHeight="1">
      <c r="B1470" s="220"/>
      <c r="C1470" s="210" t="s">
        <v>23</v>
      </c>
      <c r="D1470" s="154"/>
      <c r="E1470" s="185"/>
      <c r="F1470" s="154"/>
      <c r="G1470" s="156"/>
      <c r="H1470" s="187"/>
      <c r="I1470" s="196"/>
      <c r="J1470" s="211"/>
      <c r="K1470" s="166"/>
      <c r="L1470" s="168">
        <v>15</v>
      </c>
      <c r="M1470" s="190"/>
      <c r="N1470" s="166"/>
    </row>
    <row r="1471" spans="2:14" s="171" customFormat="1" ht="16.149999999999999" customHeight="1">
      <c r="B1471" s="157"/>
      <c r="C1471" s="163"/>
      <c r="D1471" s="163"/>
      <c r="E1471" s="160"/>
      <c r="F1471" s="191"/>
      <c r="G1471" s="341"/>
      <c r="H1471" s="193"/>
      <c r="I1471" s="198"/>
      <c r="J1471" s="213"/>
      <c r="K1471" s="166"/>
      <c r="L1471" s="168">
        <v>16</v>
      </c>
      <c r="M1471" s="190"/>
      <c r="N1471" s="166"/>
    </row>
    <row r="1472" spans="2:14" s="171" customFormat="1" ht="16.149999999999999" customHeight="1">
      <c r="B1472" s="363"/>
      <c r="C1472" s="154"/>
      <c r="D1472" s="152"/>
      <c r="E1472" s="185"/>
      <c r="F1472" s="154"/>
      <c r="G1472" s="156"/>
      <c r="H1472" s="187"/>
      <c r="I1472" s="196"/>
      <c r="J1472" s="211"/>
      <c r="K1472" s="166"/>
      <c r="L1472" s="168">
        <v>17</v>
      </c>
      <c r="M1472" s="190"/>
      <c r="N1472" s="166"/>
    </row>
    <row r="1473" spans="2:14" s="171" customFormat="1" ht="16.149999999999999" customHeight="1">
      <c r="B1473" s="364"/>
      <c r="C1473" s="163"/>
      <c r="D1473" s="163"/>
      <c r="E1473" s="160"/>
      <c r="F1473" s="191"/>
      <c r="G1473" s="341"/>
      <c r="H1473" s="193"/>
      <c r="I1473" s="198"/>
      <c r="J1473" s="213"/>
      <c r="K1473" s="166"/>
      <c r="L1473" s="168">
        <v>18</v>
      </c>
      <c r="M1473" s="190"/>
      <c r="N1473" s="166"/>
    </row>
    <row r="1474" spans="2:14" s="171" customFormat="1" ht="16.149999999999999" customHeight="1">
      <c r="B1474" s="363" t="s">
        <v>105</v>
      </c>
      <c r="C1474" s="154" t="s">
        <v>104</v>
      </c>
      <c r="D1474" s="154" t="s">
        <v>106</v>
      </c>
      <c r="E1474" s="185"/>
      <c r="F1474" s="154"/>
      <c r="G1474" s="156"/>
      <c r="H1474" s="187"/>
      <c r="I1474" s="196"/>
      <c r="J1474" s="211"/>
      <c r="K1474" s="166"/>
      <c r="L1474" s="168">
        <v>19</v>
      </c>
      <c r="M1474" s="190"/>
      <c r="N1474" s="166"/>
    </row>
    <row r="1475" spans="2:14" s="171" customFormat="1" ht="16.149999999999999" customHeight="1">
      <c r="B1475" s="364"/>
      <c r="C1475" s="231"/>
      <c r="D1475" s="163"/>
      <c r="E1475" s="160">
        <v>10</v>
      </c>
      <c r="F1475" s="191" t="s">
        <v>0</v>
      </c>
      <c r="G1475" s="341"/>
      <c r="H1475" s="193"/>
      <c r="I1475" s="198"/>
      <c r="J1475" s="221"/>
      <c r="K1475" s="166"/>
      <c r="L1475" s="168">
        <v>20</v>
      </c>
      <c r="M1475" s="190"/>
      <c r="N1475" s="166"/>
    </row>
    <row r="1476" spans="2:14" s="171" customFormat="1" ht="16.149999999999999" customHeight="1">
      <c r="B1476" s="365"/>
      <c r="C1476" s="154" t="s">
        <v>104</v>
      </c>
      <c r="D1476" s="154" t="s">
        <v>34</v>
      </c>
      <c r="E1476" s="185"/>
      <c r="F1476" s="154"/>
      <c r="G1476" s="156"/>
      <c r="H1476" s="187"/>
      <c r="I1476" s="196"/>
      <c r="J1476" s="211"/>
      <c r="K1476" s="166"/>
      <c r="L1476" s="168">
        <v>21</v>
      </c>
      <c r="M1476" s="190"/>
      <c r="N1476" s="166"/>
    </row>
    <row r="1477" spans="2:14" s="171" customFormat="1" ht="16.149999999999999" customHeight="1">
      <c r="B1477" s="366"/>
      <c r="C1477" s="231"/>
      <c r="D1477" s="159" t="s">
        <v>1170</v>
      </c>
      <c r="E1477" s="160">
        <v>1</v>
      </c>
      <c r="F1477" s="191" t="s">
        <v>2</v>
      </c>
      <c r="G1477" s="341"/>
      <c r="H1477" s="193"/>
      <c r="I1477" s="198"/>
      <c r="J1477" s="213"/>
      <c r="K1477" s="166"/>
      <c r="L1477" s="168">
        <v>22</v>
      </c>
      <c r="M1477" s="190"/>
      <c r="N1477" s="166"/>
    </row>
    <row r="1478" spans="2:14" s="171" customFormat="1" ht="16.149999999999999" customHeight="1">
      <c r="B1478" s="365"/>
      <c r="C1478" s="154" t="s">
        <v>104</v>
      </c>
      <c r="D1478" s="154" t="s">
        <v>34</v>
      </c>
      <c r="E1478" s="185"/>
      <c r="F1478" s="154"/>
      <c r="G1478" s="156"/>
      <c r="H1478" s="187"/>
      <c r="I1478" s="196"/>
      <c r="J1478" s="211"/>
      <c r="K1478" s="166"/>
      <c r="L1478" s="168">
        <v>23</v>
      </c>
      <c r="M1478" s="190"/>
      <c r="N1478" s="166"/>
    </row>
    <row r="1479" spans="2:14" s="171" customFormat="1" ht="16.149999999999999" customHeight="1">
      <c r="B1479" s="366"/>
      <c r="C1479" s="231"/>
      <c r="D1479" s="159" t="s">
        <v>1169</v>
      </c>
      <c r="E1479" s="160">
        <v>1</v>
      </c>
      <c r="F1479" s="191" t="s">
        <v>2</v>
      </c>
      <c r="G1479" s="341"/>
      <c r="H1479" s="193"/>
      <c r="I1479" s="198"/>
      <c r="J1479" s="213"/>
      <c r="K1479" s="166"/>
      <c r="L1479" s="168">
        <v>24</v>
      </c>
      <c r="M1479" s="190"/>
      <c r="N1479" s="166"/>
    </row>
    <row r="1480" spans="2:14" s="171" customFormat="1" ht="16.149999999999999" customHeight="1">
      <c r="B1480" s="365"/>
      <c r="C1480" s="154" t="s">
        <v>104</v>
      </c>
      <c r="D1480" s="154" t="s">
        <v>1196</v>
      </c>
      <c r="E1480" s="185"/>
      <c r="F1480" s="154"/>
      <c r="G1480" s="156"/>
      <c r="H1480" s="187"/>
      <c r="I1480" s="196"/>
      <c r="J1480" s="211"/>
      <c r="K1480" s="166"/>
      <c r="L1480" s="168">
        <v>25</v>
      </c>
      <c r="M1480" s="190"/>
      <c r="N1480" s="166"/>
    </row>
    <row r="1481" spans="2:14" s="171" customFormat="1" ht="16.149999999999999" customHeight="1">
      <c r="B1481" s="366"/>
      <c r="C1481" s="231"/>
      <c r="D1481" s="159"/>
      <c r="E1481" s="160">
        <v>1</v>
      </c>
      <c r="F1481" s="191" t="s">
        <v>29</v>
      </c>
      <c r="G1481" s="341"/>
      <c r="H1481" s="193"/>
      <c r="I1481" s="198"/>
      <c r="J1481" s="213"/>
      <c r="K1481" s="166"/>
      <c r="L1481" s="168">
        <v>26</v>
      </c>
      <c r="M1481" s="190"/>
      <c r="N1481" s="166"/>
    </row>
    <row r="1482" spans="2:14" s="171" customFormat="1" ht="16.149999999999999" customHeight="1">
      <c r="B1482" s="220"/>
      <c r="C1482" s="152"/>
      <c r="D1482" s="154"/>
      <c r="E1482" s="185"/>
      <c r="F1482" s="154"/>
      <c r="G1482" s="156"/>
      <c r="H1482" s="187"/>
      <c r="I1482" s="196"/>
      <c r="J1482" s="221"/>
      <c r="K1482" s="166"/>
      <c r="L1482" s="168">
        <v>27</v>
      </c>
      <c r="M1482" s="190"/>
      <c r="N1482" s="166"/>
    </row>
    <row r="1483" spans="2:14" s="171" customFormat="1" ht="16.149999999999999" customHeight="1">
      <c r="B1483" s="157"/>
      <c r="C1483" s="163"/>
      <c r="D1483" s="163"/>
      <c r="E1483" s="160"/>
      <c r="F1483" s="191"/>
      <c r="G1483" s="341"/>
      <c r="H1483" s="193"/>
      <c r="I1483" s="198"/>
      <c r="J1483" s="213"/>
      <c r="K1483" s="166"/>
      <c r="L1483" s="168">
        <v>28</v>
      </c>
      <c r="M1483" s="190"/>
      <c r="N1483" s="166"/>
    </row>
    <row r="1484" spans="2:14" s="171" customFormat="1" ht="16.149999999999999" customHeight="1">
      <c r="B1484" s="220" t="s">
        <v>1171</v>
      </c>
      <c r="C1484" s="152" t="s">
        <v>1172</v>
      </c>
      <c r="D1484" s="154"/>
      <c r="E1484" s="185"/>
      <c r="F1484" s="154"/>
      <c r="G1484" s="156"/>
      <c r="H1484" s="187"/>
      <c r="I1484" s="196"/>
      <c r="J1484" s="221"/>
      <c r="K1484" s="166"/>
      <c r="L1484" s="168">
        <v>29</v>
      </c>
      <c r="M1484" s="190"/>
      <c r="N1484" s="166"/>
    </row>
    <row r="1485" spans="2:14" s="171" customFormat="1" ht="16.149999999999999" customHeight="1">
      <c r="B1485" s="157"/>
      <c r="C1485" s="163"/>
      <c r="D1485" s="163"/>
      <c r="E1485" s="160">
        <v>1</v>
      </c>
      <c r="F1485" s="191" t="s">
        <v>29</v>
      </c>
      <c r="G1485" s="341"/>
      <c r="H1485" s="193"/>
      <c r="I1485" s="198"/>
      <c r="J1485" s="213"/>
      <c r="K1485" s="166"/>
      <c r="L1485" s="168">
        <v>30</v>
      </c>
      <c r="M1485" s="190"/>
      <c r="N1485" s="166"/>
    </row>
    <row r="1486" spans="2:14" ht="21" customHeight="1">
      <c r="B1486" s="166" t="s">
        <v>4</v>
      </c>
      <c r="G1486" s="367"/>
    </row>
    <row r="1487" spans="2:14" ht="25.5" customHeight="1">
      <c r="B1487" s="172" t="s">
        <v>5</v>
      </c>
      <c r="C1487" s="173" t="str">
        <f>C1454</f>
        <v>科目名称　18.廃棄物処分</v>
      </c>
      <c r="D1487" s="173"/>
      <c r="E1487" s="174"/>
      <c r="F1487" s="173"/>
      <c r="G1487" s="188"/>
      <c r="H1487" s="176"/>
      <c r="I1487" s="177"/>
      <c r="J1487" s="178"/>
    </row>
    <row r="1488" spans="2:14" s="168" customFormat="1" ht="24" customHeight="1">
      <c r="B1488" s="179" t="s">
        <v>13</v>
      </c>
      <c r="C1488" s="448" t="s">
        <v>33</v>
      </c>
      <c r="D1488" s="449"/>
      <c r="E1488" s="181" t="s">
        <v>16</v>
      </c>
      <c r="F1488" s="182" t="s">
        <v>17</v>
      </c>
      <c r="G1488" s="182" t="s">
        <v>8</v>
      </c>
      <c r="H1488" s="183" t="s">
        <v>18</v>
      </c>
      <c r="I1488" s="448" t="s">
        <v>19</v>
      </c>
      <c r="J1488" s="449"/>
      <c r="L1488" s="170"/>
      <c r="M1488" s="170"/>
      <c r="N1488" s="166"/>
    </row>
    <row r="1489" spans="2:14" ht="16.149999999999999" customHeight="1">
      <c r="B1489" s="152"/>
      <c r="C1489" s="152" t="s">
        <v>1236</v>
      </c>
      <c r="D1489" s="152"/>
      <c r="E1489" s="185"/>
      <c r="F1489" s="154"/>
      <c r="G1489" s="186"/>
      <c r="H1489" s="187"/>
      <c r="I1489" s="196"/>
      <c r="J1489" s="211"/>
      <c r="L1489" s="168">
        <v>1</v>
      </c>
      <c r="M1489" s="190"/>
    </row>
    <row r="1490" spans="2:14" ht="16.149999999999999" customHeight="1">
      <c r="B1490" s="157"/>
      <c r="C1490" s="231"/>
      <c r="D1490" s="163"/>
      <c r="E1490" s="160">
        <v>1</v>
      </c>
      <c r="F1490" s="191" t="s">
        <v>29</v>
      </c>
      <c r="G1490" s="341"/>
      <c r="H1490" s="193"/>
      <c r="I1490" s="198"/>
      <c r="J1490" s="213"/>
      <c r="L1490" s="168">
        <v>2</v>
      </c>
      <c r="M1490" s="190"/>
    </row>
    <row r="1491" spans="2:14" ht="16.149999999999999" customHeight="1">
      <c r="B1491" s="152"/>
      <c r="C1491" s="152"/>
      <c r="D1491" s="152"/>
      <c r="E1491" s="185"/>
      <c r="F1491" s="154"/>
      <c r="G1491" s="186"/>
      <c r="H1491" s="187"/>
      <c r="I1491" s="196"/>
      <c r="J1491" s="211"/>
      <c r="L1491" s="168">
        <v>3</v>
      </c>
      <c r="M1491" s="190"/>
    </row>
    <row r="1492" spans="2:14" s="171" customFormat="1" ht="16.149999999999999" customHeight="1">
      <c r="B1492" s="157"/>
      <c r="C1492" s="231"/>
      <c r="D1492" s="163"/>
      <c r="E1492" s="160"/>
      <c r="F1492" s="191"/>
      <c r="G1492" s="341"/>
      <c r="H1492" s="193"/>
      <c r="I1492" s="198"/>
      <c r="J1492" s="213"/>
      <c r="K1492" s="166"/>
      <c r="L1492" s="168">
        <v>4</v>
      </c>
      <c r="M1492" s="190"/>
      <c r="N1492" s="166"/>
    </row>
    <row r="1493" spans="2:14" s="171" customFormat="1" ht="15.6" customHeight="1">
      <c r="B1493" s="363"/>
      <c r="C1493" s="154"/>
      <c r="D1493" s="154"/>
      <c r="E1493" s="185"/>
      <c r="F1493" s="154"/>
      <c r="G1493" s="186"/>
      <c r="H1493" s="187"/>
      <c r="I1493" s="196"/>
      <c r="J1493" s="211"/>
      <c r="K1493" s="166"/>
      <c r="L1493" s="168">
        <v>5</v>
      </c>
      <c r="M1493" s="190"/>
      <c r="N1493" s="166"/>
    </row>
    <row r="1494" spans="2:14" s="171" customFormat="1" ht="15.6" customHeight="1">
      <c r="B1494" s="364"/>
      <c r="C1494" s="231"/>
      <c r="D1494" s="163"/>
      <c r="E1494" s="160"/>
      <c r="F1494" s="191"/>
      <c r="G1494" s="341"/>
      <c r="H1494" s="193"/>
      <c r="I1494" s="198"/>
      <c r="J1494" s="213"/>
      <c r="K1494" s="166"/>
      <c r="L1494" s="168">
        <v>6</v>
      </c>
      <c r="M1494" s="190"/>
      <c r="N1494" s="166"/>
    </row>
    <row r="1495" spans="2:14" s="171" customFormat="1" ht="15.6" customHeight="1">
      <c r="B1495" s="365"/>
      <c r="C1495" s="154"/>
      <c r="D1495" s="154"/>
      <c r="E1495" s="185"/>
      <c r="F1495" s="154"/>
      <c r="G1495" s="186"/>
      <c r="H1495" s="187"/>
      <c r="I1495" s="196"/>
      <c r="J1495" s="211"/>
      <c r="K1495" s="166"/>
      <c r="L1495" s="168">
        <v>7</v>
      </c>
      <c r="M1495" s="190"/>
      <c r="N1495" s="166"/>
    </row>
    <row r="1496" spans="2:14" s="171" customFormat="1" ht="15.6" customHeight="1">
      <c r="B1496" s="366"/>
      <c r="C1496" s="231"/>
      <c r="D1496" s="159"/>
      <c r="E1496" s="160"/>
      <c r="F1496" s="191"/>
      <c r="G1496" s="341"/>
      <c r="H1496" s="193"/>
      <c r="I1496" s="198"/>
      <c r="J1496" s="213"/>
      <c r="K1496" s="166"/>
      <c r="L1496" s="168">
        <v>8</v>
      </c>
      <c r="M1496" s="190"/>
      <c r="N1496" s="166"/>
    </row>
    <row r="1497" spans="2:14" s="171" customFormat="1" ht="15.6" customHeight="1">
      <c r="B1497" s="365"/>
      <c r="C1497" s="154"/>
      <c r="D1497" s="154"/>
      <c r="E1497" s="185"/>
      <c r="F1497" s="154"/>
      <c r="G1497" s="186"/>
      <c r="H1497" s="187"/>
      <c r="I1497" s="196"/>
      <c r="J1497" s="211"/>
      <c r="K1497" s="166"/>
      <c r="L1497" s="168">
        <v>9</v>
      </c>
      <c r="M1497" s="190"/>
      <c r="N1497" s="166"/>
    </row>
    <row r="1498" spans="2:14" s="171" customFormat="1" ht="15.6" customHeight="1">
      <c r="B1498" s="366"/>
      <c r="C1498" s="231"/>
      <c r="D1498" s="163"/>
      <c r="E1498" s="160"/>
      <c r="F1498" s="191"/>
      <c r="G1498" s="341"/>
      <c r="H1498" s="193"/>
      <c r="I1498" s="198"/>
      <c r="J1498" s="213"/>
      <c r="K1498" s="166"/>
      <c r="L1498" s="168">
        <v>10</v>
      </c>
      <c r="M1498" s="190"/>
      <c r="N1498" s="166"/>
    </row>
    <row r="1499" spans="2:14" s="171" customFormat="1" ht="16.149999999999999" customHeight="1">
      <c r="B1499" s="363"/>
      <c r="C1499" s="152"/>
      <c r="D1499" s="154"/>
      <c r="E1499" s="185"/>
      <c r="F1499" s="154"/>
      <c r="G1499" s="186"/>
      <c r="H1499" s="187"/>
      <c r="I1499" s="196"/>
      <c r="J1499" s="368"/>
      <c r="K1499" s="166"/>
      <c r="L1499" s="168">
        <v>11</v>
      </c>
      <c r="M1499" s="190"/>
      <c r="N1499" s="168"/>
    </row>
    <row r="1500" spans="2:14" s="171" customFormat="1" ht="16.149999999999999" customHeight="1">
      <c r="B1500" s="364"/>
      <c r="C1500" s="163"/>
      <c r="D1500" s="163"/>
      <c r="E1500" s="160"/>
      <c r="F1500" s="191"/>
      <c r="G1500" s="341"/>
      <c r="H1500" s="193"/>
      <c r="I1500" s="198"/>
      <c r="J1500" s="368"/>
      <c r="K1500" s="166"/>
      <c r="L1500" s="168">
        <v>12</v>
      </c>
      <c r="M1500" s="190"/>
      <c r="N1500" s="166"/>
    </row>
    <row r="1501" spans="2:14" s="171" customFormat="1" ht="16.149999999999999" customHeight="1">
      <c r="B1501" s="363"/>
      <c r="C1501" s="154"/>
      <c r="D1501" s="154"/>
      <c r="E1501" s="185"/>
      <c r="F1501" s="154"/>
      <c r="G1501" s="186"/>
      <c r="H1501" s="187"/>
      <c r="I1501" s="196"/>
      <c r="J1501" s="211"/>
      <c r="K1501" s="166"/>
      <c r="L1501" s="168">
        <v>13</v>
      </c>
      <c r="M1501" s="190"/>
      <c r="N1501" s="166"/>
    </row>
    <row r="1502" spans="2:14" s="171" customFormat="1" ht="16.149999999999999" customHeight="1">
      <c r="B1502" s="364"/>
      <c r="C1502" s="231"/>
      <c r="D1502" s="163"/>
      <c r="E1502" s="160"/>
      <c r="F1502" s="191"/>
      <c r="G1502" s="341"/>
      <c r="H1502" s="193"/>
      <c r="I1502" s="198"/>
      <c r="J1502" s="213"/>
      <c r="K1502" s="166"/>
      <c r="L1502" s="168">
        <v>14</v>
      </c>
      <c r="M1502" s="190"/>
      <c r="N1502" s="166"/>
    </row>
    <row r="1503" spans="2:14" s="171" customFormat="1" ht="16.149999999999999" customHeight="1">
      <c r="B1503" s="365"/>
      <c r="C1503" s="154"/>
      <c r="D1503" s="154"/>
      <c r="E1503" s="185"/>
      <c r="F1503" s="154"/>
      <c r="G1503" s="186"/>
      <c r="H1503" s="187"/>
      <c r="I1503" s="233"/>
      <c r="J1503" s="208"/>
      <c r="K1503" s="166"/>
      <c r="L1503" s="168">
        <v>15</v>
      </c>
      <c r="M1503" s="190"/>
      <c r="N1503" s="166"/>
    </row>
    <row r="1504" spans="2:14" s="171" customFormat="1" ht="16.149999999999999" customHeight="1">
      <c r="B1504" s="366"/>
      <c r="C1504" s="231"/>
      <c r="D1504" s="159"/>
      <c r="E1504" s="160"/>
      <c r="F1504" s="191"/>
      <c r="G1504" s="341"/>
      <c r="H1504" s="193"/>
      <c r="I1504" s="198"/>
      <c r="J1504" s="209"/>
      <c r="K1504" s="166"/>
      <c r="L1504" s="168">
        <v>16</v>
      </c>
      <c r="M1504" s="190"/>
      <c r="N1504" s="166"/>
    </row>
    <row r="1505" spans="2:14" s="171" customFormat="1" ht="16.149999999999999" customHeight="1">
      <c r="B1505" s="365"/>
      <c r="C1505" s="154"/>
      <c r="D1505" s="154"/>
      <c r="E1505" s="185"/>
      <c r="F1505" s="154"/>
      <c r="G1505" s="186"/>
      <c r="H1505" s="187"/>
      <c r="I1505" s="196"/>
      <c r="J1505" s="208"/>
      <c r="K1505" s="166"/>
      <c r="L1505" s="168">
        <v>17</v>
      </c>
      <c r="M1505" s="190"/>
      <c r="N1505" s="166"/>
    </row>
    <row r="1506" spans="2:14" s="171" customFormat="1" ht="16.149999999999999" customHeight="1">
      <c r="B1506" s="366"/>
      <c r="C1506" s="231"/>
      <c r="D1506" s="163"/>
      <c r="E1506" s="160"/>
      <c r="F1506" s="191"/>
      <c r="G1506" s="341"/>
      <c r="H1506" s="193"/>
      <c r="I1506" s="198"/>
      <c r="J1506" s="209"/>
      <c r="K1506" s="166"/>
      <c r="L1506" s="168">
        <v>18</v>
      </c>
      <c r="M1506" s="190"/>
      <c r="N1506" s="166"/>
    </row>
    <row r="1507" spans="2:14" s="171" customFormat="1" ht="16.149999999999999" customHeight="1">
      <c r="B1507" s="365"/>
      <c r="C1507" s="154"/>
      <c r="D1507" s="154"/>
      <c r="E1507" s="185"/>
      <c r="F1507" s="154"/>
      <c r="G1507" s="186"/>
      <c r="H1507" s="187"/>
      <c r="I1507" s="196"/>
      <c r="J1507" s="211"/>
      <c r="K1507" s="166"/>
      <c r="L1507" s="168">
        <v>19</v>
      </c>
      <c r="M1507" s="190"/>
      <c r="N1507" s="166"/>
    </row>
    <row r="1508" spans="2:14" s="171" customFormat="1" ht="16.149999999999999" customHeight="1">
      <c r="B1508" s="366"/>
      <c r="C1508" s="231"/>
      <c r="D1508" s="159"/>
      <c r="E1508" s="160"/>
      <c r="F1508" s="191"/>
      <c r="G1508" s="341"/>
      <c r="H1508" s="193"/>
      <c r="I1508" s="198"/>
      <c r="J1508" s="213"/>
      <c r="K1508" s="166"/>
      <c r="L1508" s="168">
        <v>20</v>
      </c>
      <c r="M1508" s="190"/>
      <c r="N1508" s="166"/>
    </row>
    <row r="1509" spans="2:14" s="171" customFormat="1" ht="16.149999999999999" customHeight="1">
      <c r="B1509" s="365"/>
      <c r="C1509" s="154"/>
      <c r="D1509" s="154"/>
      <c r="E1509" s="185"/>
      <c r="F1509" s="154"/>
      <c r="G1509" s="186"/>
      <c r="H1509" s="187"/>
      <c r="I1509" s="196"/>
      <c r="J1509" s="211"/>
      <c r="K1509" s="166"/>
      <c r="L1509" s="168">
        <v>21</v>
      </c>
      <c r="M1509" s="190"/>
      <c r="N1509" s="166"/>
    </row>
    <row r="1510" spans="2:14" s="171" customFormat="1" ht="16.149999999999999" customHeight="1">
      <c r="B1510" s="366"/>
      <c r="C1510" s="231"/>
      <c r="D1510" s="163"/>
      <c r="E1510" s="160"/>
      <c r="F1510" s="191"/>
      <c r="G1510" s="341"/>
      <c r="H1510" s="193"/>
      <c r="I1510" s="198"/>
      <c r="J1510" s="213"/>
      <c r="K1510" s="166"/>
      <c r="L1510" s="168">
        <v>22</v>
      </c>
      <c r="M1510" s="190"/>
      <c r="N1510" s="166"/>
    </row>
    <row r="1511" spans="2:14" s="171" customFormat="1" ht="16.149999999999999" customHeight="1">
      <c r="B1511" s="152"/>
      <c r="C1511" s="207"/>
      <c r="D1511" s="207"/>
      <c r="E1511" s="185"/>
      <c r="F1511" s="154"/>
      <c r="G1511" s="202"/>
      <c r="H1511" s="203"/>
      <c r="I1511" s="239"/>
      <c r="J1511" s="211"/>
      <c r="K1511" s="166"/>
      <c r="L1511" s="168">
        <v>23</v>
      </c>
      <c r="M1511" s="190"/>
      <c r="N1511" s="166"/>
    </row>
    <row r="1512" spans="2:14" s="171" customFormat="1" ht="16.149999999999999" customHeight="1">
      <c r="B1512" s="157"/>
      <c r="C1512" s="163"/>
      <c r="D1512" s="163"/>
      <c r="E1512" s="160"/>
      <c r="F1512" s="191"/>
      <c r="G1512" s="202"/>
      <c r="H1512" s="203"/>
      <c r="I1512" s="239"/>
      <c r="J1512" s="213"/>
      <c r="K1512" s="166"/>
      <c r="L1512" s="168">
        <v>24</v>
      </c>
      <c r="M1512" s="190"/>
      <c r="N1512" s="166"/>
    </row>
    <row r="1513" spans="2:14" s="171" customFormat="1" ht="16.149999999999999" customHeight="1">
      <c r="B1513" s="152"/>
      <c r="C1513" s="154"/>
      <c r="D1513" s="184"/>
      <c r="E1513" s="185"/>
      <c r="F1513" s="154"/>
      <c r="G1513" s="186"/>
      <c r="H1513" s="187"/>
      <c r="I1513" s="196"/>
      <c r="J1513" s="221"/>
      <c r="K1513" s="166"/>
      <c r="L1513" s="168">
        <v>25</v>
      </c>
      <c r="M1513" s="190"/>
      <c r="N1513" s="166"/>
    </row>
    <row r="1514" spans="2:14" s="171" customFormat="1" ht="16.149999999999999" customHeight="1">
      <c r="B1514" s="229"/>
      <c r="C1514" s="159"/>
      <c r="D1514" s="163"/>
      <c r="E1514" s="160"/>
      <c r="F1514" s="191"/>
      <c r="G1514" s="341"/>
      <c r="H1514" s="193"/>
      <c r="I1514" s="198"/>
      <c r="J1514" s="213"/>
      <c r="K1514" s="166"/>
      <c r="L1514" s="168">
        <v>26</v>
      </c>
      <c r="M1514" s="190"/>
      <c r="N1514" s="166"/>
    </row>
    <row r="1515" spans="2:14" s="171" customFormat="1" ht="16.149999999999999" customHeight="1">
      <c r="B1515" s="369"/>
      <c r="C1515" s="210"/>
      <c r="D1515" s="154"/>
      <c r="E1515" s="185"/>
      <c r="F1515" s="154"/>
      <c r="G1515" s="361"/>
      <c r="H1515" s="203"/>
      <c r="I1515" s="206"/>
      <c r="J1515" s="221"/>
      <c r="K1515" s="166"/>
      <c r="L1515" s="168">
        <v>27</v>
      </c>
      <c r="M1515" s="190"/>
      <c r="N1515" s="166"/>
    </row>
    <row r="1516" spans="2:14" s="171" customFormat="1" ht="16.149999999999999" customHeight="1">
      <c r="B1516" s="366"/>
      <c r="C1516" s="163"/>
      <c r="D1516" s="163"/>
      <c r="E1516" s="160"/>
      <c r="F1516" s="191"/>
      <c r="G1516" s="361"/>
      <c r="H1516" s="203"/>
      <c r="I1516" s="206"/>
      <c r="J1516" s="221"/>
      <c r="K1516" s="166"/>
      <c r="L1516" s="168">
        <v>28</v>
      </c>
      <c r="M1516" s="190"/>
    </row>
    <row r="1517" spans="2:14" s="171" customFormat="1" ht="16.149999999999999" customHeight="1">
      <c r="B1517" s="226" t="s">
        <v>28</v>
      </c>
      <c r="C1517" s="154"/>
      <c r="D1517" s="154"/>
      <c r="E1517" s="185"/>
      <c r="F1517" s="154"/>
      <c r="G1517" s="187"/>
      <c r="H1517" s="187"/>
      <c r="I1517" s="188"/>
      <c r="J1517" s="211"/>
      <c r="K1517" s="166"/>
      <c r="L1517" s="168">
        <v>29</v>
      </c>
      <c r="M1517" s="190"/>
    </row>
    <row r="1518" spans="2:14" s="171" customFormat="1" ht="16.149999999999999" customHeight="1">
      <c r="B1518" s="366"/>
      <c r="C1518" s="163"/>
      <c r="D1518" s="163"/>
      <c r="E1518" s="160"/>
      <c r="F1518" s="191"/>
      <c r="G1518" s="359"/>
      <c r="H1518" s="193"/>
      <c r="I1518" s="198"/>
      <c r="J1518" s="213"/>
      <c r="K1518" s="166"/>
      <c r="L1518" s="168">
        <v>30</v>
      </c>
      <c r="M1518" s="190"/>
    </row>
    <row r="1519" spans="2:14" ht="21" customHeight="1">
      <c r="B1519" s="166" t="s">
        <v>4</v>
      </c>
      <c r="G1519" s="367"/>
    </row>
    <row r="1520" spans="2:14" ht="25.5" customHeight="1">
      <c r="B1520" s="172" t="s">
        <v>5</v>
      </c>
      <c r="C1520" s="173" t="s">
        <v>1074</v>
      </c>
      <c r="D1520" s="173"/>
      <c r="E1520" s="174"/>
      <c r="F1520" s="173"/>
      <c r="G1520" s="188"/>
      <c r="H1520" s="176"/>
      <c r="I1520" s="177"/>
      <c r="J1520" s="178"/>
    </row>
    <row r="1521" spans="2:14" s="168" customFormat="1" ht="24" customHeight="1">
      <c r="B1521" s="179" t="s">
        <v>13</v>
      </c>
      <c r="C1521" s="448" t="s">
        <v>33</v>
      </c>
      <c r="D1521" s="449"/>
      <c r="E1521" s="181" t="s">
        <v>16</v>
      </c>
      <c r="F1521" s="182" t="s">
        <v>17</v>
      </c>
      <c r="G1521" s="182" t="s">
        <v>8</v>
      </c>
      <c r="H1521" s="183" t="s">
        <v>18</v>
      </c>
      <c r="I1521" s="448" t="s">
        <v>19</v>
      </c>
      <c r="J1521" s="449"/>
      <c r="L1521" s="170"/>
      <c r="M1521" s="170"/>
      <c r="N1521" s="166"/>
    </row>
    <row r="1522" spans="2:14" ht="16.149999999999999" customHeight="1">
      <c r="B1522" s="152" t="s">
        <v>1173</v>
      </c>
      <c r="C1522" s="152"/>
      <c r="D1522" s="152"/>
      <c r="E1522" s="185"/>
      <c r="F1522" s="154"/>
      <c r="G1522" s="186"/>
      <c r="H1522" s="187"/>
      <c r="I1522" s="196"/>
      <c r="J1522" s="211"/>
      <c r="L1522" s="168">
        <v>1</v>
      </c>
      <c r="M1522" s="190"/>
    </row>
    <row r="1523" spans="2:14" ht="16.149999999999999" customHeight="1">
      <c r="B1523" s="157"/>
      <c r="C1523" s="231"/>
      <c r="D1523" s="163"/>
      <c r="E1523" s="160"/>
      <c r="F1523" s="191"/>
      <c r="G1523" s="341"/>
      <c r="H1523" s="193"/>
      <c r="I1523" s="198"/>
      <c r="J1523" s="213"/>
      <c r="L1523" s="168">
        <v>2</v>
      </c>
      <c r="M1523" s="190"/>
    </row>
    <row r="1524" spans="2:14" ht="16.149999999999999" customHeight="1">
      <c r="B1524" s="152"/>
      <c r="C1524" s="164" t="s">
        <v>1077</v>
      </c>
      <c r="D1524" s="154" t="s">
        <v>1231</v>
      </c>
      <c r="E1524" s="155"/>
      <c r="F1524" s="156"/>
      <c r="G1524" s="186"/>
      <c r="H1524" s="187"/>
      <c r="I1524" s="196"/>
      <c r="J1524" s="211"/>
      <c r="L1524" s="168">
        <v>3</v>
      </c>
      <c r="M1524" s="190"/>
    </row>
    <row r="1525" spans="2:14" s="171" customFormat="1" ht="16.149999999999999" customHeight="1">
      <c r="B1525" s="157"/>
      <c r="C1525" s="162"/>
      <c r="D1525" s="163" t="s">
        <v>1232</v>
      </c>
      <c r="E1525" s="160">
        <v>51</v>
      </c>
      <c r="F1525" s="161" t="s">
        <v>1057</v>
      </c>
      <c r="G1525" s="341"/>
      <c r="H1525" s="193"/>
      <c r="I1525" s="198"/>
      <c r="J1525" s="213"/>
      <c r="K1525" s="166"/>
      <c r="L1525" s="168">
        <v>4</v>
      </c>
      <c r="M1525" s="190"/>
      <c r="N1525" s="166"/>
    </row>
    <row r="1526" spans="2:14" s="171" customFormat="1" ht="15.6" customHeight="1">
      <c r="B1526" s="363"/>
      <c r="C1526" s="154"/>
      <c r="D1526" s="154"/>
      <c r="E1526" s="185"/>
      <c r="F1526" s="154"/>
      <c r="G1526" s="186"/>
      <c r="H1526" s="187"/>
      <c r="I1526" s="196"/>
      <c r="J1526" s="211"/>
      <c r="K1526" s="166"/>
      <c r="L1526" s="168">
        <v>5</v>
      </c>
      <c r="M1526" s="190"/>
      <c r="N1526" s="166"/>
    </row>
    <row r="1527" spans="2:14" s="171" customFormat="1" ht="15.6" customHeight="1">
      <c r="B1527" s="364"/>
      <c r="C1527" s="231"/>
      <c r="D1527" s="163"/>
      <c r="E1527" s="160"/>
      <c r="F1527" s="191"/>
      <c r="G1527" s="341"/>
      <c r="H1527" s="193"/>
      <c r="I1527" s="198"/>
      <c r="J1527" s="213"/>
      <c r="K1527" s="166"/>
      <c r="L1527" s="168">
        <v>6</v>
      </c>
      <c r="M1527" s="190"/>
      <c r="N1527" s="166"/>
    </row>
    <row r="1528" spans="2:14" s="171" customFormat="1" ht="15.6" customHeight="1">
      <c r="B1528" s="365"/>
      <c r="C1528" s="154"/>
      <c r="D1528" s="154"/>
      <c r="E1528" s="185"/>
      <c r="F1528" s="154"/>
      <c r="G1528" s="186"/>
      <c r="H1528" s="187"/>
      <c r="I1528" s="196"/>
      <c r="J1528" s="211"/>
      <c r="K1528" s="166"/>
      <c r="L1528" s="168">
        <v>7</v>
      </c>
      <c r="M1528" s="190"/>
      <c r="N1528" s="166"/>
    </row>
    <row r="1529" spans="2:14" s="171" customFormat="1" ht="15.6" customHeight="1">
      <c r="B1529" s="366"/>
      <c r="C1529" s="231"/>
      <c r="D1529" s="159"/>
      <c r="E1529" s="160"/>
      <c r="F1529" s="191"/>
      <c r="G1529" s="341"/>
      <c r="H1529" s="193"/>
      <c r="I1529" s="198"/>
      <c r="J1529" s="213"/>
      <c r="K1529" s="166"/>
      <c r="L1529" s="168">
        <v>8</v>
      </c>
      <c r="M1529" s="190"/>
      <c r="N1529" s="166"/>
    </row>
    <row r="1530" spans="2:14" s="171" customFormat="1" ht="15.6" customHeight="1">
      <c r="B1530" s="365"/>
      <c r="C1530" s="154"/>
      <c r="D1530" s="154"/>
      <c r="E1530" s="185"/>
      <c r="F1530" s="154"/>
      <c r="G1530" s="186"/>
      <c r="H1530" s="187"/>
      <c r="I1530" s="196"/>
      <c r="J1530" s="211"/>
      <c r="K1530" s="166"/>
      <c r="L1530" s="168">
        <v>9</v>
      </c>
      <c r="M1530" s="190"/>
      <c r="N1530" s="166"/>
    </row>
    <row r="1531" spans="2:14" s="171" customFormat="1" ht="15.6" customHeight="1">
      <c r="B1531" s="366"/>
      <c r="C1531" s="231"/>
      <c r="D1531" s="163"/>
      <c r="E1531" s="160"/>
      <c r="F1531" s="191"/>
      <c r="G1531" s="341"/>
      <c r="H1531" s="193"/>
      <c r="I1531" s="198"/>
      <c r="J1531" s="213"/>
      <c r="K1531" s="166"/>
      <c r="L1531" s="168">
        <v>10</v>
      </c>
      <c r="M1531" s="190"/>
      <c r="N1531" s="166"/>
    </row>
    <row r="1532" spans="2:14" s="171" customFormat="1" ht="16.149999999999999" customHeight="1">
      <c r="B1532" s="363"/>
      <c r="C1532" s="152"/>
      <c r="D1532" s="154"/>
      <c r="E1532" s="185"/>
      <c r="F1532" s="154"/>
      <c r="G1532" s="186"/>
      <c r="H1532" s="187"/>
      <c r="I1532" s="196"/>
      <c r="J1532" s="368"/>
      <c r="K1532" s="166"/>
      <c r="L1532" s="168">
        <v>11</v>
      </c>
      <c r="M1532" s="190"/>
      <c r="N1532" s="168"/>
    </row>
    <row r="1533" spans="2:14" s="171" customFormat="1" ht="16.149999999999999" customHeight="1">
      <c r="B1533" s="364"/>
      <c r="C1533" s="163"/>
      <c r="D1533" s="163"/>
      <c r="E1533" s="160"/>
      <c r="F1533" s="191"/>
      <c r="G1533" s="341"/>
      <c r="H1533" s="193"/>
      <c r="I1533" s="198"/>
      <c r="J1533" s="368"/>
      <c r="K1533" s="166"/>
      <c r="L1533" s="168">
        <v>12</v>
      </c>
      <c r="M1533" s="190"/>
      <c r="N1533" s="166"/>
    </row>
    <row r="1534" spans="2:14" s="171" customFormat="1" ht="16.149999999999999" customHeight="1">
      <c r="B1534" s="363"/>
      <c r="C1534" s="154"/>
      <c r="D1534" s="154"/>
      <c r="E1534" s="185"/>
      <c r="F1534" s="154"/>
      <c r="G1534" s="186"/>
      <c r="H1534" s="187"/>
      <c r="I1534" s="196"/>
      <c r="J1534" s="211"/>
      <c r="K1534" s="166"/>
      <c r="L1534" s="168">
        <v>13</v>
      </c>
      <c r="M1534" s="190"/>
      <c r="N1534" s="166"/>
    </row>
    <row r="1535" spans="2:14" s="171" customFormat="1" ht="16.149999999999999" customHeight="1">
      <c r="B1535" s="364"/>
      <c r="C1535" s="231"/>
      <c r="D1535" s="163"/>
      <c r="E1535" s="160"/>
      <c r="F1535" s="191"/>
      <c r="G1535" s="341"/>
      <c r="H1535" s="193"/>
      <c r="I1535" s="198"/>
      <c r="J1535" s="213"/>
      <c r="K1535" s="166"/>
      <c r="L1535" s="168">
        <v>14</v>
      </c>
      <c r="M1535" s="190"/>
      <c r="N1535" s="166"/>
    </row>
    <row r="1536" spans="2:14" s="171" customFormat="1" ht="16.149999999999999" customHeight="1">
      <c r="B1536" s="365"/>
      <c r="C1536" s="154"/>
      <c r="D1536" s="154"/>
      <c r="E1536" s="185"/>
      <c r="F1536" s="154"/>
      <c r="G1536" s="186"/>
      <c r="H1536" s="187"/>
      <c r="I1536" s="233"/>
      <c r="J1536" s="208"/>
      <c r="K1536" s="166"/>
      <c r="L1536" s="168">
        <v>15</v>
      </c>
      <c r="M1536" s="190"/>
      <c r="N1536" s="166"/>
    </row>
    <row r="1537" spans="2:14" s="171" customFormat="1" ht="16.149999999999999" customHeight="1">
      <c r="B1537" s="366"/>
      <c r="C1537" s="231"/>
      <c r="D1537" s="159"/>
      <c r="E1537" s="160"/>
      <c r="F1537" s="191"/>
      <c r="G1537" s="341"/>
      <c r="H1537" s="193"/>
      <c r="I1537" s="198"/>
      <c r="J1537" s="209"/>
      <c r="K1537" s="166"/>
      <c r="L1537" s="168">
        <v>16</v>
      </c>
      <c r="M1537" s="190"/>
      <c r="N1537" s="166"/>
    </row>
    <row r="1538" spans="2:14" s="171" customFormat="1" ht="16.149999999999999" customHeight="1">
      <c r="B1538" s="365"/>
      <c r="C1538" s="154"/>
      <c r="D1538" s="154"/>
      <c r="E1538" s="185"/>
      <c r="F1538" s="154"/>
      <c r="G1538" s="186"/>
      <c r="H1538" s="187"/>
      <c r="I1538" s="196"/>
      <c r="J1538" s="208"/>
      <c r="K1538" s="166"/>
      <c r="L1538" s="168">
        <v>17</v>
      </c>
      <c r="M1538" s="190"/>
      <c r="N1538" s="166"/>
    </row>
    <row r="1539" spans="2:14" s="171" customFormat="1" ht="16.149999999999999" customHeight="1">
      <c r="B1539" s="366"/>
      <c r="C1539" s="231"/>
      <c r="D1539" s="163"/>
      <c r="E1539" s="160"/>
      <c r="F1539" s="191"/>
      <c r="G1539" s="341"/>
      <c r="H1539" s="193"/>
      <c r="I1539" s="198"/>
      <c r="J1539" s="209"/>
      <c r="K1539" s="166"/>
      <c r="L1539" s="168">
        <v>18</v>
      </c>
      <c r="M1539" s="190"/>
      <c r="N1539" s="166"/>
    </row>
    <row r="1540" spans="2:14" s="171" customFormat="1" ht="16.149999999999999" customHeight="1">
      <c r="B1540" s="365"/>
      <c r="C1540" s="154"/>
      <c r="D1540" s="154"/>
      <c r="E1540" s="185"/>
      <c r="F1540" s="154"/>
      <c r="G1540" s="186"/>
      <c r="H1540" s="187"/>
      <c r="I1540" s="196"/>
      <c r="J1540" s="211"/>
      <c r="K1540" s="166"/>
      <c r="L1540" s="168">
        <v>19</v>
      </c>
      <c r="M1540" s="190"/>
      <c r="N1540" s="166"/>
    </row>
    <row r="1541" spans="2:14" s="171" customFormat="1" ht="16.149999999999999" customHeight="1">
      <c r="B1541" s="366"/>
      <c r="C1541" s="231"/>
      <c r="D1541" s="159"/>
      <c r="E1541" s="160"/>
      <c r="F1541" s="191"/>
      <c r="G1541" s="341"/>
      <c r="H1541" s="193"/>
      <c r="I1541" s="198"/>
      <c r="J1541" s="213"/>
      <c r="K1541" s="166"/>
      <c r="L1541" s="168">
        <v>20</v>
      </c>
      <c r="M1541" s="190"/>
      <c r="N1541" s="166"/>
    </row>
    <row r="1542" spans="2:14" s="171" customFormat="1" ht="16.149999999999999" customHeight="1">
      <c r="B1542" s="365"/>
      <c r="C1542" s="154"/>
      <c r="D1542" s="154"/>
      <c r="E1542" s="185"/>
      <c r="F1542" s="154"/>
      <c r="G1542" s="186"/>
      <c r="H1542" s="187"/>
      <c r="I1542" s="196"/>
      <c r="J1542" s="211"/>
      <c r="K1542" s="166"/>
      <c r="L1542" s="168">
        <v>21</v>
      </c>
      <c r="M1542" s="190"/>
      <c r="N1542" s="166"/>
    </row>
    <row r="1543" spans="2:14" s="171" customFormat="1" ht="16.149999999999999" customHeight="1">
      <c r="B1543" s="366"/>
      <c r="C1543" s="231"/>
      <c r="D1543" s="163"/>
      <c r="E1543" s="160"/>
      <c r="F1543" s="191"/>
      <c r="G1543" s="341"/>
      <c r="H1543" s="193"/>
      <c r="I1543" s="198"/>
      <c r="J1543" s="213"/>
      <c r="K1543" s="166"/>
      <c r="L1543" s="168">
        <v>22</v>
      </c>
      <c r="M1543" s="190"/>
      <c r="N1543" s="166"/>
    </row>
    <row r="1544" spans="2:14" s="171" customFormat="1" ht="16.149999999999999" customHeight="1">
      <c r="B1544" s="152"/>
      <c r="C1544" s="207"/>
      <c r="D1544" s="207"/>
      <c r="E1544" s="185"/>
      <c r="F1544" s="154"/>
      <c r="G1544" s="202"/>
      <c r="H1544" s="203"/>
      <c r="I1544" s="239"/>
      <c r="J1544" s="211"/>
      <c r="K1544" s="166"/>
      <c r="L1544" s="168">
        <v>23</v>
      </c>
      <c r="M1544" s="190"/>
      <c r="N1544" s="166"/>
    </row>
    <row r="1545" spans="2:14" s="171" customFormat="1" ht="16.149999999999999" customHeight="1">
      <c r="B1545" s="157"/>
      <c r="C1545" s="163"/>
      <c r="D1545" s="163"/>
      <c r="E1545" s="160"/>
      <c r="F1545" s="191"/>
      <c r="G1545" s="202"/>
      <c r="H1545" s="203"/>
      <c r="I1545" s="239"/>
      <c r="J1545" s="213"/>
      <c r="K1545" s="166"/>
      <c r="L1545" s="168">
        <v>24</v>
      </c>
      <c r="M1545" s="190"/>
      <c r="N1545" s="166"/>
    </row>
    <row r="1546" spans="2:14" s="171" customFormat="1" ht="16.149999999999999" customHeight="1">
      <c r="B1546" s="152"/>
      <c r="C1546" s="154"/>
      <c r="D1546" s="184"/>
      <c r="E1546" s="185"/>
      <c r="F1546" s="154"/>
      <c r="G1546" s="186"/>
      <c r="H1546" s="187"/>
      <c r="I1546" s="196"/>
      <c r="J1546" s="221"/>
      <c r="K1546" s="166"/>
      <c r="L1546" s="168">
        <v>25</v>
      </c>
      <c r="M1546" s="190"/>
      <c r="N1546" s="166"/>
    </row>
    <row r="1547" spans="2:14" s="171" customFormat="1" ht="16.149999999999999" customHeight="1">
      <c r="B1547" s="229"/>
      <c r="C1547" s="159"/>
      <c r="D1547" s="163"/>
      <c r="E1547" s="160"/>
      <c r="F1547" s="191"/>
      <c r="G1547" s="341"/>
      <c r="H1547" s="193"/>
      <c r="I1547" s="198"/>
      <c r="J1547" s="213"/>
      <c r="K1547" s="166"/>
      <c r="L1547" s="168">
        <v>26</v>
      </c>
      <c r="M1547" s="190"/>
      <c r="N1547" s="166"/>
    </row>
    <row r="1548" spans="2:14" s="171" customFormat="1" ht="16.149999999999999" customHeight="1">
      <c r="B1548" s="369"/>
      <c r="C1548" s="210"/>
      <c r="D1548" s="154"/>
      <c r="E1548" s="185"/>
      <c r="F1548" s="154"/>
      <c r="G1548" s="361"/>
      <c r="H1548" s="203"/>
      <c r="I1548" s="206"/>
      <c r="J1548" s="221"/>
      <c r="K1548" s="166"/>
      <c r="L1548" s="168">
        <v>27</v>
      </c>
      <c r="M1548" s="190"/>
      <c r="N1548" s="166"/>
    </row>
    <row r="1549" spans="2:14" s="171" customFormat="1" ht="16.149999999999999" customHeight="1">
      <c r="B1549" s="366"/>
      <c r="C1549" s="163"/>
      <c r="D1549" s="163"/>
      <c r="E1549" s="160"/>
      <c r="F1549" s="191"/>
      <c r="G1549" s="361"/>
      <c r="H1549" s="203"/>
      <c r="I1549" s="206"/>
      <c r="J1549" s="221"/>
      <c r="K1549" s="166"/>
      <c r="L1549" s="168">
        <v>28</v>
      </c>
      <c r="M1549" s="190"/>
    </row>
    <row r="1550" spans="2:14" s="171" customFormat="1" ht="16.149999999999999" customHeight="1">
      <c r="B1550" s="226" t="s">
        <v>28</v>
      </c>
      <c r="C1550" s="154"/>
      <c r="D1550" s="154"/>
      <c r="E1550" s="185"/>
      <c r="F1550" s="154"/>
      <c r="G1550" s="187"/>
      <c r="H1550" s="187"/>
      <c r="I1550" s="188"/>
      <c r="J1550" s="211"/>
      <c r="K1550" s="166"/>
      <c r="L1550" s="168">
        <v>29</v>
      </c>
      <c r="M1550" s="190"/>
    </row>
    <row r="1551" spans="2:14" s="171" customFormat="1" ht="16.149999999999999" customHeight="1">
      <c r="B1551" s="366"/>
      <c r="C1551" s="163"/>
      <c r="D1551" s="163"/>
      <c r="E1551" s="160"/>
      <c r="F1551" s="191"/>
      <c r="G1551" s="359"/>
      <c r="H1551" s="193"/>
      <c r="I1551" s="198"/>
      <c r="J1551" s="213"/>
      <c r="K1551" s="166"/>
      <c r="L1551" s="168">
        <v>30</v>
      </c>
      <c r="M1551" s="190"/>
    </row>
    <row r="1552" spans="2:14" ht="21" customHeight="1">
      <c r="B1552" s="166" t="s">
        <v>4</v>
      </c>
      <c r="G1552" s="367"/>
    </row>
    <row r="1553" spans="2:14" ht="25.5" customHeight="1">
      <c r="B1553" s="172" t="s">
        <v>5</v>
      </c>
      <c r="C1553" s="173" t="s">
        <v>1075</v>
      </c>
      <c r="D1553" s="173"/>
      <c r="E1553" s="174"/>
      <c r="F1553" s="173"/>
      <c r="G1553" s="188"/>
      <c r="H1553" s="176"/>
      <c r="I1553" s="177"/>
      <c r="J1553" s="178"/>
    </row>
    <row r="1554" spans="2:14" s="168" customFormat="1" ht="24" customHeight="1">
      <c r="B1554" s="179" t="s">
        <v>13</v>
      </c>
      <c r="C1554" s="448" t="s">
        <v>33</v>
      </c>
      <c r="D1554" s="449"/>
      <c r="E1554" s="181" t="s">
        <v>16</v>
      </c>
      <c r="F1554" s="182" t="s">
        <v>17</v>
      </c>
      <c r="G1554" s="182" t="s">
        <v>8</v>
      </c>
      <c r="H1554" s="183" t="s">
        <v>18</v>
      </c>
      <c r="I1554" s="448" t="s">
        <v>19</v>
      </c>
      <c r="J1554" s="449"/>
      <c r="L1554" s="170"/>
      <c r="M1554" s="170"/>
      <c r="N1554" s="166"/>
    </row>
    <row r="1555" spans="2:14" ht="16.149999999999999" customHeight="1">
      <c r="B1555" s="152" t="s">
        <v>1174</v>
      </c>
      <c r="C1555" s="152"/>
      <c r="D1555" s="152"/>
      <c r="E1555" s="185"/>
      <c r="F1555" s="154"/>
      <c r="G1555" s="186"/>
      <c r="H1555" s="187"/>
      <c r="I1555" s="196"/>
      <c r="J1555" s="211"/>
      <c r="L1555" s="168">
        <v>1</v>
      </c>
      <c r="M1555" s="190"/>
    </row>
    <row r="1556" spans="2:14" ht="16.149999999999999" customHeight="1">
      <c r="B1556" s="157"/>
      <c r="C1556" s="231"/>
      <c r="D1556" s="163"/>
      <c r="E1556" s="160"/>
      <c r="F1556" s="191"/>
      <c r="G1556" s="341"/>
      <c r="H1556" s="193"/>
      <c r="I1556" s="198"/>
      <c r="J1556" s="213"/>
      <c r="L1556" s="168">
        <v>2</v>
      </c>
      <c r="M1556" s="190"/>
    </row>
    <row r="1557" spans="2:14" ht="16.149999999999999" customHeight="1">
      <c r="B1557" s="152"/>
      <c r="C1557" s="164" t="s">
        <v>1076</v>
      </c>
      <c r="D1557" s="154" t="s">
        <v>1231</v>
      </c>
      <c r="E1557" s="155"/>
      <c r="F1557" s="156"/>
      <c r="G1557" s="186"/>
      <c r="H1557" s="187"/>
      <c r="I1557" s="196"/>
      <c r="J1557" s="211"/>
      <c r="L1557" s="168">
        <v>3</v>
      </c>
      <c r="M1557" s="190"/>
    </row>
    <row r="1558" spans="2:14" s="171" customFormat="1" ht="16.149999999999999" customHeight="1">
      <c r="B1558" s="157"/>
      <c r="C1558" s="162"/>
      <c r="D1558" s="163" t="s">
        <v>1232</v>
      </c>
      <c r="E1558" s="160">
        <v>92</v>
      </c>
      <c r="F1558" s="161" t="s">
        <v>1142</v>
      </c>
      <c r="G1558" s="341"/>
      <c r="H1558" s="193"/>
      <c r="I1558" s="198"/>
      <c r="J1558" s="213"/>
      <c r="K1558" s="166"/>
      <c r="L1558" s="168">
        <v>4</v>
      </c>
      <c r="M1558" s="190"/>
      <c r="N1558" s="166"/>
    </row>
    <row r="1559" spans="2:14" s="171" customFormat="1" ht="15.6" customHeight="1">
      <c r="B1559" s="363"/>
      <c r="C1559" s="154"/>
      <c r="D1559" s="154"/>
      <c r="E1559" s="185"/>
      <c r="F1559" s="154"/>
      <c r="G1559" s="186"/>
      <c r="H1559" s="187"/>
      <c r="I1559" s="196"/>
      <c r="J1559" s="211"/>
      <c r="K1559" s="166"/>
      <c r="L1559" s="168">
        <v>5</v>
      </c>
      <c r="M1559" s="190"/>
      <c r="N1559" s="166"/>
    </row>
    <row r="1560" spans="2:14" s="171" customFormat="1" ht="15.6" customHeight="1">
      <c r="B1560" s="364"/>
      <c r="C1560" s="231"/>
      <c r="D1560" s="163"/>
      <c r="E1560" s="160"/>
      <c r="F1560" s="191"/>
      <c r="G1560" s="341"/>
      <c r="H1560" s="193"/>
      <c r="I1560" s="198"/>
      <c r="J1560" s="213"/>
      <c r="K1560" s="166"/>
      <c r="L1560" s="168">
        <v>6</v>
      </c>
      <c r="M1560" s="190"/>
      <c r="N1560" s="166"/>
    </row>
    <row r="1561" spans="2:14" s="171" customFormat="1" ht="15.6" customHeight="1">
      <c r="B1561" s="365"/>
      <c r="C1561" s="154"/>
      <c r="D1561" s="154"/>
      <c r="E1561" s="185"/>
      <c r="F1561" s="154"/>
      <c r="G1561" s="186"/>
      <c r="H1561" s="187"/>
      <c r="I1561" s="196"/>
      <c r="J1561" s="211"/>
      <c r="K1561" s="166"/>
      <c r="L1561" s="168">
        <v>7</v>
      </c>
      <c r="M1561" s="190"/>
      <c r="N1561" s="166"/>
    </row>
    <row r="1562" spans="2:14" s="171" customFormat="1" ht="15.6" customHeight="1">
      <c r="B1562" s="366"/>
      <c r="C1562" s="231"/>
      <c r="D1562" s="159"/>
      <c r="E1562" s="160"/>
      <c r="F1562" s="191"/>
      <c r="G1562" s="341"/>
      <c r="H1562" s="193"/>
      <c r="I1562" s="198"/>
      <c r="J1562" s="213"/>
      <c r="K1562" s="166"/>
      <c r="L1562" s="168">
        <v>8</v>
      </c>
      <c r="M1562" s="190"/>
      <c r="N1562" s="166"/>
    </row>
    <row r="1563" spans="2:14" s="171" customFormat="1" ht="15.6" customHeight="1">
      <c r="B1563" s="365"/>
      <c r="C1563" s="154"/>
      <c r="D1563" s="154"/>
      <c r="E1563" s="185"/>
      <c r="F1563" s="154"/>
      <c r="G1563" s="186"/>
      <c r="H1563" s="187"/>
      <c r="I1563" s="196"/>
      <c r="J1563" s="211"/>
      <c r="K1563" s="166"/>
      <c r="L1563" s="168">
        <v>9</v>
      </c>
      <c r="M1563" s="190"/>
      <c r="N1563" s="166"/>
    </row>
    <row r="1564" spans="2:14" s="171" customFormat="1" ht="15.6" customHeight="1">
      <c r="B1564" s="366"/>
      <c r="C1564" s="231"/>
      <c r="D1564" s="163"/>
      <c r="E1564" s="160"/>
      <c r="F1564" s="191"/>
      <c r="G1564" s="341"/>
      <c r="H1564" s="193"/>
      <c r="I1564" s="198"/>
      <c r="J1564" s="213"/>
      <c r="K1564" s="166"/>
      <c r="L1564" s="168">
        <v>10</v>
      </c>
      <c r="M1564" s="190"/>
      <c r="N1564" s="166"/>
    </row>
    <row r="1565" spans="2:14" s="171" customFormat="1" ht="16.149999999999999" customHeight="1">
      <c r="B1565" s="363"/>
      <c r="C1565" s="152"/>
      <c r="D1565" s="154"/>
      <c r="E1565" s="185"/>
      <c r="F1565" s="154"/>
      <c r="G1565" s="186"/>
      <c r="H1565" s="187"/>
      <c r="I1565" s="196"/>
      <c r="J1565" s="368"/>
      <c r="K1565" s="166"/>
      <c r="L1565" s="168">
        <v>11</v>
      </c>
      <c r="M1565" s="190"/>
      <c r="N1565" s="168"/>
    </row>
    <row r="1566" spans="2:14" s="171" customFormat="1" ht="16.149999999999999" customHeight="1">
      <c r="B1566" s="364"/>
      <c r="C1566" s="163"/>
      <c r="D1566" s="163"/>
      <c r="E1566" s="160"/>
      <c r="F1566" s="191"/>
      <c r="G1566" s="341"/>
      <c r="H1566" s="193"/>
      <c r="I1566" s="198"/>
      <c r="J1566" s="368"/>
      <c r="K1566" s="166"/>
      <c r="L1566" s="168">
        <v>12</v>
      </c>
      <c r="M1566" s="190"/>
      <c r="N1566" s="166"/>
    </row>
    <row r="1567" spans="2:14" s="171" customFormat="1" ht="16.149999999999999" customHeight="1">
      <c r="B1567" s="363"/>
      <c r="C1567" s="154"/>
      <c r="D1567" s="154"/>
      <c r="E1567" s="185"/>
      <c r="F1567" s="154"/>
      <c r="G1567" s="186"/>
      <c r="H1567" s="187"/>
      <c r="I1567" s="196"/>
      <c r="J1567" s="211"/>
      <c r="K1567" s="166"/>
      <c r="L1567" s="168">
        <v>13</v>
      </c>
      <c r="M1567" s="190"/>
      <c r="N1567" s="166"/>
    </row>
    <row r="1568" spans="2:14" s="171" customFormat="1" ht="16.149999999999999" customHeight="1">
      <c r="B1568" s="364"/>
      <c r="C1568" s="231"/>
      <c r="D1568" s="163"/>
      <c r="E1568" s="160"/>
      <c r="F1568" s="191"/>
      <c r="G1568" s="341"/>
      <c r="H1568" s="193"/>
      <c r="I1568" s="198"/>
      <c r="J1568" s="213"/>
      <c r="K1568" s="166"/>
      <c r="L1568" s="168">
        <v>14</v>
      </c>
      <c r="M1568" s="190"/>
      <c r="N1568" s="166"/>
    </row>
    <row r="1569" spans="2:14" s="171" customFormat="1" ht="16.149999999999999" customHeight="1">
      <c r="B1569" s="365"/>
      <c r="C1569" s="154"/>
      <c r="D1569" s="154"/>
      <c r="E1569" s="185"/>
      <c r="F1569" s="154"/>
      <c r="G1569" s="186"/>
      <c r="H1569" s="187"/>
      <c r="I1569" s="233"/>
      <c r="J1569" s="208"/>
      <c r="K1569" s="166"/>
      <c r="L1569" s="168">
        <v>15</v>
      </c>
      <c r="M1569" s="190"/>
      <c r="N1569" s="166"/>
    </row>
    <row r="1570" spans="2:14" s="171" customFormat="1" ht="16.149999999999999" customHeight="1">
      <c r="B1570" s="366"/>
      <c r="C1570" s="231"/>
      <c r="D1570" s="159"/>
      <c r="E1570" s="160"/>
      <c r="F1570" s="191"/>
      <c r="G1570" s="341"/>
      <c r="H1570" s="193"/>
      <c r="I1570" s="198"/>
      <c r="J1570" s="209"/>
      <c r="K1570" s="166"/>
      <c r="L1570" s="168">
        <v>16</v>
      </c>
      <c r="M1570" s="190"/>
      <c r="N1570" s="166"/>
    </row>
    <row r="1571" spans="2:14" s="171" customFormat="1" ht="16.149999999999999" customHeight="1">
      <c r="B1571" s="365"/>
      <c r="C1571" s="154"/>
      <c r="D1571" s="154"/>
      <c r="E1571" s="185"/>
      <c r="F1571" s="154"/>
      <c r="G1571" s="186"/>
      <c r="H1571" s="187"/>
      <c r="I1571" s="196"/>
      <c r="J1571" s="208"/>
      <c r="K1571" s="166"/>
      <c r="L1571" s="168">
        <v>17</v>
      </c>
      <c r="M1571" s="190"/>
      <c r="N1571" s="166"/>
    </row>
    <row r="1572" spans="2:14" s="171" customFormat="1" ht="16.149999999999999" customHeight="1">
      <c r="B1572" s="366"/>
      <c r="C1572" s="231"/>
      <c r="D1572" s="163"/>
      <c r="E1572" s="160"/>
      <c r="F1572" s="191"/>
      <c r="G1572" s="341"/>
      <c r="H1572" s="193"/>
      <c r="I1572" s="198"/>
      <c r="J1572" s="209"/>
      <c r="K1572" s="166"/>
      <c r="L1572" s="168">
        <v>18</v>
      </c>
      <c r="M1572" s="190"/>
      <c r="N1572" s="166"/>
    </row>
    <row r="1573" spans="2:14" s="171" customFormat="1" ht="16.149999999999999" customHeight="1">
      <c r="B1573" s="365"/>
      <c r="C1573" s="154"/>
      <c r="D1573" s="154"/>
      <c r="E1573" s="185"/>
      <c r="F1573" s="154"/>
      <c r="G1573" s="186"/>
      <c r="H1573" s="187"/>
      <c r="I1573" s="196"/>
      <c r="J1573" s="211"/>
      <c r="K1573" s="166"/>
      <c r="L1573" s="168">
        <v>19</v>
      </c>
      <c r="M1573" s="190"/>
      <c r="N1573" s="166"/>
    </row>
    <row r="1574" spans="2:14" s="171" customFormat="1" ht="16.149999999999999" customHeight="1">
      <c r="B1574" s="366"/>
      <c r="C1574" s="231"/>
      <c r="D1574" s="159"/>
      <c r="E1574" s="160"/>
      <c r="F1574" s="191"/>
      <c r="G1574" s="341"/>
      <c r="H1574" s="193"/>
      <c r="I1574" s="198"/>
      <c r="J1574" s="213"/>
      <c r="K1574" s="166"/>
      <c r="L1574" s="168">
        <v>20</v>
      </c>
      <c r="M1574" s="190"/>
      <c r="N1574" s="166"/>
    </row>
    <row r="1575" spans="2:14" s="171" customFormat="1" ht="16.149999999999999" customHeight="1">
      <c r="B1575" s="365"/>
      <c r="C1575" s="154"/>
      <c r="D1575" s="154"/>
      <c r="E1575" s="185"/>
      <c r="F1575" s="154"/>
      <c r="G1575" s="186"/>
      <c r="H1575" s="187"/>
      <c r="I1575" s="196"/>
      <c r="J1575" s="211"/>
      <c r="K1575" s="166"/>
      <c r="L1575" s="168">
        <v>21</v>
      </c>
      <c r="M1575" s="190"/>
      <c r="N1575" s="166"/>
    </row>
    <row r="1576" spans="2:14" s="171" customFormat="1" ht="16.149999999999999" customHeight="1">
      <c r="B1576" s="366"/>
      <c r="C1576" s="231"/>
      <c r="D1576" s="163"/>
      <c r="E1576" s="160"/>
      <c r="F1576" s="191"/>
      <c r="G1576" s="341"/>
      <c r="H1576" s="193"/>
      <c r="I1576" s="198"/>
      <c r="J1576" s="213"/>
      <c r="K1576" s="166"/>
      <c r="L1576" s="168">
        <v>22</v>
      </c>
      <c r="M1576" s="190"/>
      <c r="N1576" s="166"/>
    </row>
    <row r="1577" spans="2:14" s="171" customFormat="1" ht="16.149999999999999" customHeight="1">
      <c r="B1577" s="152"/>
      <c r="C1577" s="207"/>
      <c r="D1577" s="207"/>
      <c r="E1577" s="185"/>
      <c r="F1577" s="154"/>
      <c r="G1577" s="202"/>
      <c r="H1577" s="203"/>
      <c r="I1577" s="239"/>
      <c r="J1577" s="211"/>
      <c r="K1577" s="166"/>
      <c r="L1577" s="168">
        <v>23</v>
      </c>
      <c r="M1577" s="190"/>
      <c r="N1577" s="166"/>
    </row>
    <row r="1578" spans="2:14" s="171" customFormat="1" ht="16.149999999999999" customHeight="1">
      <c r="B1578" s="157"/>
      <c r="C1578" s="163"/>
      <c r="D1578" s="163"/>
      <c r="E1578" s="160"/>
      <c r="F1578" s="191"/>
      <c r="G1578" s="202"/>
      <c r="H1578" s="203"/>
      <c r="I1578" s="239"/>
      <c r="J1578" s="213"/>
      <c r="K1578" s="166"/>
      <c r="L1578" s="168">
        <v>24</v>
      </c>
      <c r="M1578" s="190"/>
      <c r="N1578" s="166"/>
    </row>
    <row r="1579" spans="2:14" s="171" customFormat="1" ht="16.149999999999999" customHeight="1">
      <c r="B1579" s="152"/>
      <c r="C1579" s="154"/>
      <c r="D1579" s="184"/>
      <c r="E1579" s="185"/>
      <c r="F1579" s="154"/>
      <c r="G1579" s="186"/>
      <c r="H1579" s="187"/>
      <c r="I1579" s="196"/>
      <c r="J1579" s="221"/>
      <c r="K1579" s="166"/>
      <c r="L1579" s="168">
        <v>25</v>
      </c>
      <c r="M1579" s="190"/>
      <c r="N1579" s="166"/>
    </row>
    <row r="1580" spans="2:14" s="171" customFormat="1" ht="16.149999999999999" customHeight="1">
      <c r="B1580" s="229"/>
      <c r="C1580" s="159"/>
      <c r="D1580" s="163"/>
      <c r="E1580" s="160"/>
      <c r="F1580" s="191"/>
      <c r="G1580" s="341"/>
      <c r="H1580" s="193"/>
      <c r="I1580" s="198"/>
      <c r="J1580" s="213"/>
      <c r="K1580" s="166"/>
      <c r="L1580" s="168">
        <v>26</v>
      </c>
      <c r="M1580" s="190"/>
      <c r="N1580" s="166"/>
    </row>
    <row r="1581" spans="2:14" s="171" customFormat="1" ht="16.149999999999999" customHeight="1">
      <c r="B1581" s="369"/>
      <c r="C1581" s="210"/>
      <c r="D1581" s="154"/>
      <c r="E1581" s="185"/>
      <c r="F1581" s="154"/>
      <c r="G1581" s="361"/>
      <c r="H1581" s="203"/>
      <c r="I1581" s="206"/>
      <c r="J1581" s="221"/>
      <c r="K1581" s="166"/>
      <c r="L1581" s="168">
        <v>27</v>
      </c>
      <c r="M1581" s="190"/>
      <c r="N1581" s="166"/>
    </row>
    <row r="1582" spans="2:14" s="171" customFormat="1" ht="16.149999999999999" customHeight="1">
      <c r="B1582" s="366"/>
      <c r="C1582" s="163"/>
      <c r="D1582" s="163"/>
      <c r="E1582" s="160"/>
      <c r="F1582" s="191"/>
      <c r="G1582" s="361"/>
      <c r="H1582" s="203"/>
      <c r="I1582" s="206"/>
      <c r="J1582" s="221"/>
      <c r="K1582" s="166"/>
      <c r="L1582" s="168">
        <v>28</v>
      </c>
      <c r="M1582" s="190"/>
    </row>
    <row r="1583" spans="2:14" s="171" customFormat="1" ht="16.149999999999999" customHeight="1">
      <c r="B1583" s="226" t="s">
        <v>28</v>
      </c>
      <c r="C1583" s="154"/>
      <c r="D1583" s="154"/>
      <c r="E1583" s="185"/>
      <c r="F1583" s="154"/>
      <c r="G1583" s="187"/>
      <c r="H1583" s="187"/>
      <c r="I1583" s="188"/>
      <c r="J1583" s="211"/>
      <c r="K1583" s="166"/>
      <c r="L1583" s="168">
        <v>29</v>
      </c>
      <c r="M1583" s="190"/>
    </row>
    <row r="1584" spans="2:14" s="171" customFormat="1" ht="16.149999999999999" customHeight="1">
      <c r="B1584" s="366"/>
      <c r="C1584" s="163"/>
      <c r="D1584" s="163"/>
      <c r="E1584" s="160"/>
      <c r="F1584" s="191"/>
      <c r="G1584" s="359"/>
      <c r="H1584" s="193"/>
      <c r="I1584" s="198"/>
      <c r="J1584" s="213"/>
      <c r="K1584" s="166"/>
      <c r="L1584" s="168">
        <v>30</v>
      </c>
      <c r="M1584" s="190"/>
    </row>
  </sheetData>
  <mergeCells count="98">
    <mergeCell ref="C1554:D1554"/>
    <mergeCell ref="I1554:J1554"/>
    <mergeCell ref="C1488:D1488"/>
    <mergeCell ref="I1488:J1488"/>
    <mergeCell ref="C894:D894"/>
    <mergeCell ref="I894:J894"/>
    <mergeCell ref="C993:D993"/>
    <mergeCell ref="I993:J993"/>
    <mergeCell ref="C1125:D1125"/>
    <mergeCell ref="I1125:J1125"/>
    <mergeCell ref="C1158:D1158"/>
    <mergeCell ref="I1158:J1158"/>
    <mergeCell ref="C1059:D1059"/>
    <mergeCell ref="I1059:J1059"/>
    <mergeCell ref="C927:D927"/>
    <mergeCell ref="I927:J927"/>
    <mergeCell ref="I1455:J1455"/>
    <mergeCell ref="C1455:D1455"/>
    <mergeCell ref="C1521:D1521"/>
    <mergeCell ref="I1521:J1521"/>
    <mergeCell ref="C960:D960"/>
    <mergeCell ref="I960:J960"/>
    <mergeCell ref="C1026:D1026"/>
    <mergeCell ref="I1026:J1026"/>
    <mergeCell ref="C3:D3"/>
    <mergeCell ref="I3:J3"/>
    <mergeCell ref="C36:D36"/>
    <mergeCell ref="I36:J36"/>
    <mergeCell ref="C69:D69"/>
    <mergeCell ref="I69:J69"/>
    <mergeCell ref="C102:D102"/>
    <mergeCell ref="I102:J102"/>
    <mergeCell ref="C135:D135"/>
    <mergeCell ref="I135:J135"/>
    <mergeCell ref="C333:D333"/>
    <mergeCell ref="I333:J333"/>
    <mergeCell ref="C267:D267"/>
    <mergeCell ref="I267:J267"/>
    <mergeCell ref="C300:D300"/>
    <mergeCell ref="I300:J300"/>
    <mergeCell ref="C168:D168"/>
    <mergeCell ref="I168:J168"/>
    <mergeCell ref="C234:D234"/>
    <mergeCell ref="I234:J234"/>
    <mergeCell ref="C201:D201"/>
    <mergeCell ref="I201:J201"/>
    <mergeCell ref="C564:D564"/>
    <mergeCell ref="I564:J564"/>
    <mergeCell ref="C696:D696"/>
    <mergeCell ref="I696:J696"/>
    <mergeCell ref="C630:D630"/>
    <mergeCell ref="I630:J630"/>
    <mergeCell ref="C663:D663"/>
    <mergeCell ref="I663:J663"/>
    <mergeCell ref="C597:D597"/>
    <mergeCell ref="I597:J597"/>
    <mergeCell ref="C729:D729"/>
    <mergeCell ref="I729:J729"/>
    <mergeCell ref="C762:D762"/>
    <mergeCell ref="I762:J762"/>
    <mergeCell ref="C366:D366"/>
    <mergeCell ref="I366:J366"/>
    <mergeCell ref="C531:D531"/>
    <mergeCell ref="I531:J531"/>
    <mergeCell ref="C399:D399"/>
    <mergeCell ref="I399:J399"/>
    <mergeCell ref="C465:D465"/>
    <mergeCell ref="I465:J465"/>
    <mergeCell ref="C432:D432"/>
    <mergeCell ref="I432:J432"/>
    <mergeCell ref="C498:D498"/>
    <mergeCell ref="I498:J498"/>
    <mergeCell ref="I1356:J1356"/>
    <mergeCell ref="C1191:D1191"/>
    <mergeCell ref="I1191:J1191"/>
    <mergeCell ref="C1224:D1224"/>
    <mergeCell ref="I1224:J1224"/>
    <mergeCell ref="D1111:D1112"/>
    <mergeCell ref="C1323:D1323"/>
    <mergeCell ref="C1422:D1422"/>
    <mergeCell ref="C828:D828"/>
    <mergeCell ref="I828:J828"/>
    <mergeCell ref="C861:D861"/>
    <mergeCell ref="I861:J861"/>
    <mergeCell ref="C1257:D1257"/>
    <mergeCell ref="I1257:J1257"/>
    <mergeCell ref="C1290:D1290"/>
    <mergeCell ref="I1290:J1290"/>
    <mergeCell ref="I1422:J1422"/>
    <mergeCell ref="C1389:D1389"/>
    <mergeCell ref="I1389:J1389"/>
    <mergeCell ref="I1323:J1323"/>
    <mergeCell ref="C1356:D1356"/>
    <mergeCell ref="I795:J795"/>
    <mergeCell ref="C795:D795"/>
    <mergeCell ref="D1078:D1079"/>
    <mergeCell ref="C1092:D1092"/>
    <mergeCell ref="I1092:J1092"/>
  </mergeCells>
  <phoneticPr fontId="38"/>
  <dataValidations count="1">
    <dataValidation imeMode="halfAlpha" allowBlank="1" showInputMessage="1" showErrorMessage="1" sqref="C824:D824 B678 C701:D701 C657:D657 C659:D659 C750:D750 C645:D645 D672 D697 C723 D668 D676 C690:D690 B688 C725:D725 D678 B711:B722 B765:D765 C756:D756 D494 D670 D688 D674 C771:D771 B773:D773 D501 C682:D682 B752:D752 C717:D717 D699 B754:D754 B756:B757 C709:D709 B707:D707 C711:D711 C783:D783 D781 C789:D789 B785:D785 B787:D787 B789:B790 C692 C763:D763 C769:D769 D857" xr:uid="{00000000-0002-0000-0400-000000000000}"/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Footer>&amp;R江戸崎地方衛生土木組合</oddFooter>
  </headerFooter>
  <rowBreaks count="47" manualBreakCount="47">
    <brk id="33" min="1" max="9" man="1"/>
    <brk id="66" min="1" max="9" man="1"/>
    <brk id="99" min="1" max="9" man="1"/>
    <brk id="132" min="1" max="9" man="1"/>
    <brk id="165" min="1" max="9" man="1"/>
    <brk id="198" min="1" max="9" man="1"/>
    <brk id="231" min="1" max="9" man="1"/>
    <brk id="264" min="1" max="9" man="1"/>
    <brk id="297" min="1" max="9" man="1"/>
    <brk id="330" min="1" max="9" man="1"/>
    <brk id="363" min="1" max="9" man="1"/>
    <brk id="396" min="1" max="9" man="1"/>
    <brk id="429" min="1" max="9" man="1"/>
    <brk id="462" min="1" max="9" man="1"/>
    <brk id="495" min="1" max="9" man="1"/>
    <brk id="528" min="1" max="9" man="1"/>
    <brk id="561" min="1" max="9" man="1"/>
    <brk id="594" min="1" max="9" man="1"/>
    <brk id="627" min="1" max="9" man="1"/>
    <brk id="660" min="1" max="9" man="1"/>
    <brk id="693" min="1" max="9" man="1"/>
    <brk id="726" min="1" max="9" man="1"/>
    <brk id="759" min="1" max="9" man="1"/>
    <brk id="792" min="1" max="9" man="1"/>
    <brk id="825" min="1" max="9" man="1"/>
    <brk id="858" min="1" max="9" man="1"/>
    <brk id="891" min="1" max="9" man="1"/>
    <brk id="924" min="1" max="9" man="1"/>
    <brk id="957" min="1" max="9" man="1"/>
    <brk id="990" min="1" max="9" man="1"/>
    <brk id="1023" min="1" max="9" man="1"/>
    <brk id="1056" min="1" max="9" man="1"/>
    <brk id="1089" min="1" max="9" man="1"/>
    <brk id="1122" min="1" max="9" man="1"/>
    <brk id="1155" min="1" max="9" man="1"/>
    <brk id="1188" min="1" max="9" man="1"/>
    <brk id="1221" min="1" max="9" man="1"/>
    <brk id="1254" min="1" max="9" man="1"/>
    <brk id="1287" min="1" max="9" man="1"/>
    <brk id="1320" min="1" max="9" man="1"/>
    <brk id="1353" min="1" max="9" man="1"/>
    <brk id="1386" min="1" max="9" man="1"/>
    <brk id="1419" min="1" max="9" man="1"/>
    <brk id="1452" min="1" max="9" man="1"/>
    <brk id="1485" min="1" max="9" man="1"/>
    <brk id="1518" min="1" max="9" man="1"/>
    <brk id="1551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  <pageSetUpPr autoPageBreaks="0"/>
  </sheetPr>
  <dimension ref="B1:M858"/>
  <sheetViews>
    <sheetView view="pageBreakPreview" zoomScale="80" zoomScaleNormal="80" zoomScaleSheetLayoutView="80" workbookViewId="0">
      <selection activeCell="H5" sqref="H5"/>
    </sheetView>
  </sheetViews>
  <sheetFormatPr defaultColWidth="10" defaultRowHeight="31.5" customHeight="1"/>
  <cols>
    <col min="1" max="1" width="10" style="166"/>
    <col min="2" max="2" width="24.5" style="166" customWidth="1"/>
    <col min="3" max="3" width="23.75" style="166" customWidth="1"/>
    <col min="4" max="4" width="20.75" style="166" customWidth="1"/>
    <col min="5" max="5" width="11.25" style="167" customWidth="1"/>
    <col min="6" max="6" width="8.25" style="168" customWidth="1"/>
    <col min="7" max="7" width="12.375" style="166" customWidth="1"/>
    <col min="8" max="8" width="19.75" style="169" customWidth="1"/>
    <col min="9" max="9" width="10.5" style="169" customWidth="1"/>
    <col min="10" max="10" width="10.375" style="166" customWidth="1"/>
    <col min="11" max="11" width="2.125" style="166" customWidth="1"/>
    <col min="12" max="12" width="3.5" style="170" customWidth="1"/>
    <col min="13" max="13" width="10" style="171" customWidth="1"/>
    <col min="14" max="16384" width="10" style="166"/>
  </cols>
  <sheetData>
    <row r="1" spans="2:13" ht="21" customHeight="1">
      <c r="B1" s="166" t="s">
        <v>455</v>
      </c>
      <c r="G1" s="168"/>
    </row>
    <row r="2" spans="2:13" ht="25.15" customHeight="1">
      <c r="B2" s="172" t="s">
        <v>5</v>
      </c>
      <c r="C2" s="173" t="s">
        <v>650</v>
      </c>
      <c r="D2" s="173"/>
      <c r="E2" s="174"/>
      <c r="F2" s="173"/>
      <c r="G2" s="173"/>
      <c r="H2" s="176"/>
      <c r="I2" s="177"/>
      <c r="J2" s="178"/>
    </row>
    <row r="3" spans="2:13" s="168" customFormat="1" ht="24" customHeight="1">
      <c r="B3" s="179" t="s">
        <v>13</v>
      </c>
      <c r="C3" s="448" t="s">
        <v>33</v>
      </c>
      <c r="D3" s="449"/>
      <c r="E3" s="181" t="s">
        <v>16</v>
      </c>
      <c r="F3" s="182" t="s">
        <v>17</v>
      </c>
      <c r="G3" s="182" t="s">
        <v>8</v>
      </c>
      <c r="H3" s="183" t="s">
        <v>18</v>
      </c>
      <c r="I3" s="391" t="s">
        <v>471</v>
      </c>
      <c r="J3" s="392" t="s">
        <v>470</v>
      </c>
      <c r="L3" s="170"/>
      <c r="M3" s="170"/>
    </row>
    <row r="4" spans="2:13" ht="16.149999999999999" customHeight="1">
      <c r="B4" s="253" t="s">
        <v>194</v>
      </c>
      <c r="C4" s="154" t="s">
        <v>413</v>
      </c>
      <c r="D4" s="154" t="s">
        <v>488</v>
      </c>
      <c r="E4" s="155"/>
      <c r="F4" s="154"/>
      <c r="G4" s="240"/>
      <c r="H4" s="187"/>
      <c r="I4" s="188"/>
      <c r="J4" s="393"/>
      <c r="L4" s="168">
        <v>1</v>
      </c>
      <c r="M4" s="190"/>
    </row>
    <row r="5" spans="2:13" ht="16.149999999999999" customHeight="1">
      <c r="B5" s="255"/>
      <c r="C5" s="163"/>
      <c r="D5" s="159" t="s">
        <v>489</v>
      </c>
      <c r="E5" s="165">
        <v>3</v>
      </c>
      <c r="F5" s="191" t="s">
        <v>487</v>
      </c>
      <c r="G5" s="241"/>
      <c r="H5" s="193"/>
      <c r="I5" s="198"/>
      <c r="J5" s="394">
        <v>6.6</v>
      </c>
      <c r="L5" s="168">
        <v>2</v>
      </c>
      <c r="M5" s="190"/>
    </row>
    <row r="6" spans="2:13" ht="16.149999999999999" customHeight="1">
      <c r="B6" s="253"/>
      <c r="C6" s="164" t="s">
        <v>414</v>
      </c>
      <c r="D6" s="154"/>
      <c r="E6" s="155"/>
      <c r="F6" s="154"/>
      <c r="G6" s="240"/>
      <c r="H6" s="187"/>
      <c r="I6" s="188"/>
      <c r="J6" s="393"/>
      <c r="L6" s="168">
        <v>3</v>
      </c>
      <c r="M6" s="190"/>
    </row>
    <row r="7" spans="2:13" ht="16.149999999999999" customHeight="1">
      <c r="B7" s="255"/>
      <c r="C7" s="271"/>
      <c r="D7" s="159"/>
      <c r="E7" s="165"/>
      <c r="F7" s="191" t="s">
        <v>487</v>
      </c>
      <c r="G7" s="241"/>
      <c r="H7" s="193"/>
      <c r="I7" s="198"/>
      <c r="J7" s="394">
        <v>12</v>
      </c>
      <c r="L7" s="168">
        <v>4</v>
      </c>
      <c r="M7" s="190"/>
    </row>
    <row r="8" spans="2:13" ht="16.149999999999999" customHeight="1">
      <c r="B8" s="256"/>
      <c r="C8" s="164" t="s">
        <v>490</v>
      </c>
      <c r="D8" s="154" t="s">
        <v>495</v>
      </c>
      <c r="E8" s="155"/>
      <c r="F8" s="154"/>
      <c r="G8" s="240"/>
      <c r="H8" s="187"/>
      <c r="I8" s="188"/>
      <c r="J8" s="393"/>
      <c r="L8" s="168">
        <v>5</v>
      </c>
      <c r="M8" s="190"/>
    </row>
    <row r="9" spans="2:13" ht="16.149999999999999" customHeight="1">
      <c r="B9" s="257"/>
      <c r="C9" s="271"/>
      <c r="D9" s="159" t="s">
        <v>496</v>
      </c>
      <c r="E9" s="165">
        <v>1</v>
      </c>
      <c r="F9" s="191" t="s">
        <v>487</v>
      </c>
      <c r="G9" s="241"/>
      <c r="H9" s="193"/>
      <c r="I9" s="198"/>
      <c r="J9" s="394">
        <v>1.5</v>
      </c>
      <c r="L9" s="168">
        <v>6</v>
      </c>
      <c r="M9" s="190"/>
    </row>
    <row r="10" spans="2:13" ht="16.149999999999999" customHeight="1">
      <c r="B10" s="256"/>
      <c r="C10" s="154" t="s">
        <v>491</v>
      </c>
      <c r="D10" s="154" t="s">
        <v>492</v>
      </c>
      <c r="E10" s="155"/>
      <c r="F10" s="154"/>
      <c r="G10" s="240"/>
      <c r="H10" s="187"/>
      <c r="I10" s="188"/>
      <c r="J10" s="393"/>
      <c r="L10" s="168">
        <v>7</v>
      </c>
      <c r="M10" s="190"/>
    </row>
    <row r="11" spans="2:13" s="171" customFormat="1" ht="16.149999999999999" customHeight="1">
      <c r="B11" s="257"/>
      <c r="C11" s="163"/>
      <c r="D11" s="159"/>
      <c r="E11" s="165">
        <v>2</v>
      </c>
      <c r="F11" s="191" t="s">
        <v>487</v>
      </c>
      <c r="G11" s="241"/>
      <c r="H11" s="193"/>
      <c r="I11" s="198"/>
      <c r="J11" s="394">
        <v>1.5</v>
      </c>
      <c r="K11" s="166"/>
      <c r="L11" s="168">
        <v>8</v>
      </c>
      <c r="M11" s="190"/>
    </row>
    <row r="12" spans="2:13" s="171" customFormat="1" ht="16.149999999999999" customHeight="1">
      <c r="B12" s="210"/>
      <c r="C12" s="256" t="s">
        <v>493</v>
      </c>
      <c r="D12" s="154" t="s">
        <v>494</v>
      </c>
      <c r="E12" s="155"/>
      <c r="F12" s="154"/>
      <c r="G12" s="240"/>
      <c r="H12" s="187"/>
      <c r="I12" s="188"/>
      <c r="J12" s="393"/>
      <c r="K12" s="166"/>
      <c r="L12" s="168">
        <v>9</v>
      </c>
      <c r="M12" s="190"/>
    </row>
    <row r="13" spans="2:13" s="171" customFormat="1" ht="16.149999999999999" customHeight="1">
      <c r="B13" s="163"/>
      <c r="C13" s="257"/>
      <c r="D13" s="159"/>
      <c r="E13" s="165">
        <v>1</v>
      </c>
      <c r="F13" s="191" t="s">
        <v>487</v>
      </c>
      <c r="G13" s="241"/>
      <c r="H13" s="193"/>
      <c r="I13" s="198"/>
      <c r="J13" s="394">
        <v>0.11</v>
      </c>
      <c r="K13" s="166"/>
      <c r="L13" s="168">
        <v>10</v>
      </c>
      <c r="M13" s="190"/>
    </row>
    <row r="14" spans="2:13" s="171" customFormat="1" ht="16.149999999999999" customHeight="1">
      <c r="B14" s="256"/>
      <c r="C14" s="154" t="s">
        <v>497</v>
      </c>
      <c r="D14" s="154"/>
      <c r="E14" s="155"/>
      <c r="F14" s="154"/>
      <c r="G14" s="240"/>
      <c r="H14" s="187"/>
      <c r="I14" s="188"/>
      <c r="J14" s="393"/>
      <c r="K14" s="166"/>
      <c r="L14" s="168">
        <v>11</v>
      </c>
      <c r="M14" s="190"/>
    </row>
    <row r="15" spans="2:13" s="171" customFormat="1" ht="16.149999999999999" customHeight="1">
      <c r="B15" s="257"/>
      <c r="C15" s="163"/>
      <c r="D15" s="159"/>
      <c r="E15" s="165">
        <v>4</v>
      </c>
      <c r="F15" s="191" t="s">
        <v>487</v>
      </c>
      <c r="G15" s="241"/>
      <c r="H15" s="193"/>
      <c r="I15" s="198"/>
      <c r="J15" s="394">
        <v>0.2</v>
      </c>
      <c r="K15" s="166"/>
      <c r="L15" s="168">
        <v>12</v>
      </c>
      <c r="M15" s="190"/>
    </row>
    <row r="16" spans="2:13" s="171" customFormat="1" ht="16.149999999999999" customHeight="1">
      <c r="B16" s="207"/>
      <c r="C16" s="210" t="s">
        <v>28</v>
      </c>
      <c r="D16" s="154"/>
      <c r="E16" s="155"/>
      <c r="F16" s="154"/>
      <c r="G16" s="240"/>
      <c r="H16" s="187"/>
      <c r="I16" s="188"/>
      <c r="J16" s="393"/>
      <c r="K16" s="166"/>
      <c r="L16" s="168">
        <v>13</v>
      </c>
      <c r="M16" s="190"/>
    </row>
    <row r="17" spans="2:13" s="171" customFormat="1" ht="16.149999999999999" customHeight="1">
      <c r="B17" s="271"/>
      <c r="C17" s="271"/>
      <c r="D17" s="159"/>
      <c r="E17" s="165"/>
      <c r="F17" s="191"/>
      <c r="G17" s="241"/>
      <c r="H17" s="193"/>
      <c r="I17" s="198"/>
      <c r="J17" s="394">
        <f>SUM(J4:J15)</f>
        <v>21.91</v>
      </c>
      <c r="K17" s="166"/>
      <c r="L17" s="168">
        <v>14</v>
      </c>
      <c r="M17" s="190"/>
    </row>
    <row r="18" spans="2:13" s="171" customFormat="1" ht="16.149999999999999" customHeight="1">
      <c r="B18" s="207" t="s">
        <v>417</v>
      </c>
      <c r="C18" s="164" t="s">
        <v>418</v>
      </c>
      <c r="D18" s="154"/>
      <c r="E18" s="155"/>
      <c r="F18" s="154"/>
      <c r="G18" s="240"/>
      <c r="H18" s="187"/>
      <c r="I18" s="188"/>
      <c r="J18" s="393"/>
      <c r="K18" s="166"/>
      <c r="L18" s="168">
        <v>15</v>
      </c>
      <c r="M18" s="190"/>
    </row>
    <row r="19" spans="2:13" s="171" customFormat="1" ht="16.149999999999999" customHeight="1">
      <c r="B19" s="271"/>
      <c r="C19" s="271"/>
      <c r="D19" s="159"/>
      <c r="E19" s="165">
        <v>2</v>
      </c>
      <c r="F19" s="191" t="s">
        <v>425</v>
      </c>
      <c r="G19" s="241"/>
      <c r="H19" s="193"/>
      <c r="I19" s="198"/>
      <c r="J19" s="394">
        <v>2</v>
      </c>
      <c r="K19" s="166"/>
      <c r="L19" s="168">
        <v>16</v>
      </c>
      <c r="M19" s="190"/>
    </row>
    <row r="20" spans="2:13" s="171" customFormat="1" ht="16.149999999999999" customHeight="1">
      <c r="B20" s="207"/>
      <c r="C20" s="207" t="s">
        <v>499</v>
      </c>
      <c r="D20" s="154" t="s">
        <v>500</v>
      </c>
      <c r="E20" s="155"/>
      <c r="F20" s="154"/>
      <c r="G20" s="240"/>
      <c r="H20" s="187"/>
      <c r="I20" s="188"/>
      <c r="J20" s="393"/>
      <c r="K20" s="166"/>
      <c r="L20" s="168">
        <v>17</v>
      </c>
      <c r="M20" s="190"/>
    </row>
    <row r="21" spans="2:13" s="171" customFormat="1" ht="16.149999999999999" customHeight="1">
      <c r="B21" s="257"/>
      <c r="C21" s="395"/>
      <c r="D21" s="159"/>
      <c r="E21" s="165">
        <v>2</v>
      </c>
      <c r="F21" s="191" t="s">
        <v>425</v>
      </c>
      <c r="G21" s="241"/>
      <c r="H21" s="193"/>
      <c r="I21" s="198"/>
      <c r="J21" s="394">
        <v>10</v>
      </c>
      <c r="K21" s="166"/>
      <c r="L21" s="168">
        <v>18</v>
      </c>
      <c r="M21" s="190"/>
    </row>
    <row r="22" spans="2:13" s="171" customFormat="1" ht="16.149999999999999" customHeight="1">
      <c r="B22" s="164"/>
      <c r="C22" s="195" t="s">
        <v>1246</v>
      </c>
      <c r="D22" s="154" t="s">
        <v>501</v>
      </c>
      <c r="E22" s="155"/>
      <c r="F22" s="154"/>
      <c r="G22" s="240"/>
      <c r="H22" s="187"/>
      <c r="I22" s="196"/>
      <c r="J22" s="393"/>
      <c r="K22" s="166"/>
      <c r="L22" s="168">
        <v>19</v>
      </c>
      <c r="M22" s="190"/>
    </row>
    <row r="23" spans="2:13" s="171" customFormat="1" ht="16.149999999999999" customHeight="1">
      <c r="B23" s="271"/>
      <c r="C23" s="163"/>
      <c r="D23" s="159"/>
      <c r="E23" s="165">
        <v>2</v>
      </c>
      <c r="F23" s="191" t="s">
        <v>425</v>
      </c>
      <c r="G23" s="241"/>
      <c r="H23" s="193"/>
      <c r="I23" s="198"/>
      <c r="J23" s="394">
        <v>11</v>
      </c>
      <c r="K23" s="166"/>
      <c r="L23" s="168">
        <v>20</v>
      </c>
      <c r="M23" s="190"/>
    </row>
    <row r="24" spans="2:13" s="171" customFormat="1" ht="16.149999999999999" customHeight="1">
      <c r="B24" s="164"/>
      <c r="C24" s="164" t="s">
        <v>502</v>
      </c>
      <c r="D24" s="154" t="s">
        <v>503</v>
      </c>
      <c r="E24" s="155"/>
      <c r="F24" s="154"/>
      <c r="G24" s="240"/>
      <c r="H24" s="187"/>
      <c r="I24" s="188"/>
      <c r="J24" s="393"/>
      <c r="K24" s="166"/>
      <c r="L24" s="168">
        <v>21</v>
      </c>
      <c r="M24" s="190"/>
    </row>
    <row r="25" spans="2:13" s="171" customFormat="1" ht="16.149999999999999" customHeight="1">
      <c r="B25" s="297"/>
      <c r="C25" s="271"/>
      <c r="D25" s="159"/>
      <c r="E25" s="165">
        <v>2</v>
      </c>
      <c r="F25" s="191" t="s">
        <v>425</v>
      </c>
      <c r="G25" s="241"/>
      <c r="H25" s="193"/>
      <c r="I25" s="268"/>
      <c r="J25" s="394">
        <v>17</v>
      </c>
      <c r="K25" s="166"/>
      <c r="L25" s="168">
        <v>22</v>
      </c>
      <c r="M25" s="190"/>
    </row>
    <row r="26" spans="2:13" s="171" customFormat="1" ht="16.149999999999999" customHeight="1">
      <c r="B26" s="333"/>
      <c r="C26" s="396" t="s">
        <v>1247</v>
      </c>
      <c r="D26" s="154" t="s">
        <v>1248</v>
      </c>
      <c r="E26" s="295"/>
      <c r="F26" s="217"/>
      <c r="G26" s="273"/>
      <c r="H26" s="203"/>
      <c r="I26" s="397"/>
      <c r="J26" s="398"/>
      <c r="K26" s="166"/>
      <c r="L26" s="168">
        <v>23</v>
      </c>
      <c r="M26" s="190"/>
    </row>
    <row r="27" spans="2:13" s="171" customFormat="1" ht="16.149999999999999" customHeight="1">
      <c r="B27" s="333"/>
      <c r="C27" s="396"/>
      <c r="D27" s="159"/>
      <c r="E27" s="295">
        <v>2</v>
      </c>
      <c r="F27" s="217" t="s">
        <v>425</v>
      </c>
      <c r="G27" s="273"/>
      <c r="H27" s="203"/>
      <c r="I27" s="397"/>
      <c r="J27" s="398">
        <v>6</v>
      </c>
      <c r="K27" s="166"/>
      <c r="L27" s="168">
        <v>24</v>
      </c>
      <c r="M27" s="190"/>
    </row>
    <row r="28" spans="2:13" s="171" customFormat="1" ht="16.149999999999999" customHeight="1">
      <c r="B28" s="164"/>
      <c r="C28" s="164" t="s">
        <v>504</v>
      </c>
      <c r="D28" s="154" t="s">
        <v>505</v>
      </c>
      <c r="E28" s="155"/>
      <c r="F28" s="154"/>
      <c r="G28" s="240"/>
      <c r="H28" s="187"/>
      <c r="I28" s="188"/>
      <c r="J28" s="393"/>
      <c r="K28" s="166"/>
      <c r="L28" s="168">
        <v>25</v>
      </c>
      <c r="M28" s="190"/>
    </row>
    <row r="29" spans="2:13" s="171" customFormat="1" ht="16.149999999999999" customHeight="1">
      <c r="B29" s="271"/>
      <c r="C29" s="271"/>
      <c r="D29" s="159"/>
      <c r="E29" s="165">
        <v>2</v>
      </c>
      <c r="F29" s="191" t="s">
        <v>425</v>
      </c>
      <c r="G29" s="241"/>
      <c r="H29" s="193"/>
      <c r="I29" s="268"/>
      <c r="J29" s="394">
        <v>76</v>
      </c>
      <c r="K29" s="166"/>
      <c r="L29" s="168">
        <v>26</v>
      </c>
      <c r="M29" s="190"/>
    </row>
    <row r="30" spans="2:13" s="171" customFormat="1" ht="16.149999999999999" customHeight="1">
      <c r="B30" s="256"/>
      <c r="C30" s="164" t="s">
        <v>506</v>
      </c>
      <c r="D30" s="154"/>
      <c r="E30" s="155"/>
      <c r="F30" s="154"/>
      <c r="G30" s="240"/>
      <c r="H30" s="187"/>
      <c r="I30" s="188"/>
      <c r="J30" s="393"/>
      <c r="K30" s="166"/>
      <c r="L30" s="168">
        <v>27</v>
      </c>
      <c r="M30" s="190"/>
    </row>
    <row r="31" spans="2:13" s="171" customFormat="1" ht="16.149999999999999" customHeight="1">
      <c r="B31" s="257"/>
      <c r="C31" s="271"/>
      <c r="D31" s="159"/>
      <c r="E31" s="165">
        <v>2</v>
      </c>
      <c r="F31" s="191" t="s">
        <v>425</v>
      </c>
      <c r="G31" s="241"/>
      <c r="H31" s="193"/>
      <c r="I31" s="268"/>
      <c r="J31" s="394">
        <v>0.4</v>
      </c>
      <c r="K31" s="166"/>
      <c r="L31" s="168">
        <v>28</v>
      </c>
      <c r="M31" s="190"/>
    </row>
    <row r="32" spans="2:13" s="171" customFormat="1" ht="16.149999999999999" customHeight="1">
      <c r="B32" s="156"/>
      <c r="C32" s="164" t="s">
        <v>1249</v>
      </c>
      <c r="D32" s="154" t="s">
        <v>507</v>
      </c>
      <c r="E32" s="155"/>
      <c r="F32" s="154"/>
      <c r="G32" s="240"/>
      <c r="H32" s="187"/>
      <c r="I32" s="188"/>
      <c r="J32" s="393"/>
      <c r="K32" s="166"/>
      <c r="L32" s="168">
        <v>29</v>
      </c>
      <c r="M32" s="190"/>
    </row>
    <row r="33" spans="2:13" s="171" customFormat="1" ht="16.149999999999999" customHeight="1">
      <c r="B33" s="163"/>
      <c r="C33" s="163"/>
      <c r="D33" s="159" t="s">
        <v>749</v>
      </c>
      <c r="E33" s="165">
        <v>1</v>
      </c>
      <c r="F33" s="191" t="s">
        <v>425</v>
      </c>
      <c r="G33" s="241"/>
      <c r="H33" s="193"/>
      <c r="I33" s="198"/>
      <c r="J33" s="399">
        <v>2</v>
      </c>
      <c r="K33" s="166"/>
      <c r="L33" s="168">
        <v>30</v>
      </c>
      <c r="M33" s="190"/>
    </row>
    <row r="34" spans="2:13" ht="21" customHeight="1">
      <c r="B34" s="166" t="s">
        <v>455</v>
      </c>
      <c r="G34" s="168"/>
    </row>
    <row r="35" spans="2:13" ht="24.75" customHeight="1">
      <c r="B35" s="172" t="s">
        <v>5</v>
      </c>
      <c r="C35" s="173" t="s">
        <v>171</v>
      </c>
      <c r="D35" s="173"/>
      <c r="E35" s="174"/>
      <c r="F35" s="173"/>
      <c r="G35" s="173"/>
      <c r="H35" s="176"/>
      <c r="I35" s="177"/>
      <c r="J35" s="178"/>
    </row>
    <row r="36" spans="2:13" s="168" customFormat="1" ht="24" customHeight="1">
      <c r="B36" s="179" t="s">
        <v>13</v>
      </c>
      <c r="C36" s="448" t="s">
        <v>33</v>
      </c>
      <c r="D36" s="449"/>
      <c r="E36" s="181" t="s">
        <v>16</v>
      </c>
      <c r="F36" s="182" t="s">
        <v>17</v>
      </c>
      <c r="G36" s="182" t="s">
        <v>8</v>
      </c>
      <c r="H36" s="183" t="s">
        <v>18</v>
      </c>
      <c r="I36" s="391" t="s">
        <v>471</v>
      </c>
      <c r="J36" s="392" t="s">
        <v>470</v>
      </c>
      <c r="L36" s="170"/>
      <c r="M36" s="170"/>
    </row>
    <row r="37" spans="2:13" ht="16.149999999999999" customHeight="1">
      <c r="B37" s="253"/>
      <c r="C37" s="164" t="s">
        <v>508</v>
      </c>
      <c r="D37" s="154" t="s">
        <v>509</v>
      </c>
      <c r="E37" s="155"/>
      <c r="F37" s="154"/>
      <c r="G37" s="240"/>
      <c r="H37" s="187"/>
      <c r="I37" s="188"/>
      <c r="J37" s="393"/>
      <c r="L37" s="168">
        <v>1</v>
      </c>
      <c r="M37" s="190"/>
    </row>
    <row r="38" spans="2:13" ht="16.149999999999999" customHeight="1">
      <c r="B38" s="255"/>
      <c r="C38" s="163"/>
      <c r="D38" s="159"/>
      <c r="E38" s="165">
        <v>2</v>
      </c>
      <c r="F38" s="191" t="s">
        <v>430</v>
      </c>
      <c r="G38" s="191"/>
      <c r="H38" s="193"/>
      <c r="I38" s="268"/>
      <c r="J38" s="399">
        <v>7.0000000000000007E-2</v>
      </c>
      <c r="L38" s="168">
        <v>2</v>
      </c>
      <c r="M38" s="190"/>
    </row>
    <row r="39" spans="2:13" ht="16.149999999999999" customHeight="1">
      <c r="B39" s="253"/>
      <c r="C39" s="164" t="s">
        <v>510</v>
      </c>
      <c r="D39" s="264" t="s">
        <v>511</v>
      </c>
      <c r="E39" s="155"/>
      <c r="F39" s="154"/>
      <c r="G39" s="240"/>
      <c r="H39" s="187"/>
      <c r="I39" s="400"/>
      <c r="J39" s="401"/>
      <c r="L39" s="168">
        <v>3</v>
      </c>
      <c r="M39" s="190"/>
    </row>
    <row r="40" spans="2:13" ht="16.149999999999999" customHeight="1">
      <c r="B40" s="402"/>
      <c r="C40" s="271"/>
      <c r="D40" s="271"/>
      <c r="E40" s="165">
        <v>1</v>
      </c>
      <c r="F40" s="191" t="s">
        <v>427</v>
      </c>
      <c r="G40" s="191"/>
      <c r="H40" s="193"/>
      <c r="I40" s="198"/>
      <c r="J40" s="399"/>
      <c r="L40" s="168">
        <v>4</v>
      </c>
      <c r="M40" s="190"/>
    </row>
    <row r="41" spans="2:13" ht="16.149999999999999" customHeight="1">
      <c r="B41" s="256"/>
      <c r="C41" s="210" t="s">
        <v>28</v>
      </c>
      <c r="D41" s="264"/>
      <c r="E41" s="155"/>
      <c r="F41" s="154"/>
      <c r="G41" s="240"/>
      <c r="H41" s="187"/>
      <c r="I41" s="176"/>
      <c r="J41" s="401"/>
      <c r="L41" s="168">
        <v>5</v>
      </c>
      <c r="M41" s="190"/>
    </row>
    <row r="42" spans="2:13" ht="16.149999999999999" customHeight="1">
      <c r="B42" s="257"/>
      <c r="C42" s="271"/>
      <c r="D42" s="271"/>
      <c r="E42" s="165"/>
      <c r="F42" s="191"/>
      <c r="G42" s="191"/>
      <c r="H42" s="193"/>
      <c r="I42" s="198"/>
      <c r="J42" s="399">
        <f>SUM(J18:J40)</f>
        <v>124.47</v>
      </c>
      <c r="L42" s="168">
        <v>6</v>
      </c>
      <c r="M42" s="190"/>
    </row>
    <row r="43" spans="2:13" s="171" customFormat="1" ht="16.149999999999999" customHeight="1">
      <c r="B43" s="403" t="s">
        <v>512</v>
      </c>
      <c r="C43" s="264" t="s">
        <v>419</v>
      </c>
      <c r="D43" s="264" t="s">
        <v>505</v>
      </c>
      <c r="E43" s="155"/>
      <c r="F43" s="154"/>
      <c r="G43" s="240"/>
      <c r="H43" s="187"/>
      <c r="I43" s="188"/>
      <c r="J43" s="401"/>
      <c r="K43" s="166"/>
      <c r="L43" s="168">
        <v>7</v>
      </c>
      <c r="M43" s="190"/>
    </row>
    <row r="44" spans="2:13" s="171" customFormat="1" ht="16.149999999999999" customHeight="1">
      <c r="B44" s="257"/>
      <c r="C44" s="337"/>
      <c r="D44" s="271"/>
      <c r="E44" s="165">
        <v>2</v>
      </c>
      <c r="F44" s="191" t="s">
        <v>430</v>
      </c>
      <c r="G44" s="191"/>
      <c r="H44" s="193"/>
      <c r="I44" s="198"/>
      <c r="J44" s="399">
        <v>24.4</v>
      </c>
      <c r="K44" s="166"/>
      <c r="L44" s="168">
        <v>8</v>
      </c>
      <c r="M44" s="190"/>
    </row>
    <row r="45" spans="2:13" s="171" customFormat="1" ht="16.149999999999999" customHeight="1">
      <c r="B45" s="256"/>
      <c r="C45" s="164" t="s">
        <v>513</v>
      </c>
      <c r="D45" s="264" t="s">
        <v>514</v>
      </c>
      <c r="E45" s="155"/>
      <c r="F45" s="154"/>
      <c r="G45" s="156"/>
      <c r="H45" s="187"/>
      <c r="I45" s="196"/>
      <c r="J45" s="401"/>
      <c r="K45" s="166"/>
      <c r="L45" s="168">
        <v>9</v>
      </c>
      <c r="M45" s="190"/>
    </row>
    <row r="46" spans="2:13" s="171" customFormat="1" ht="16.149999999999999" customHeight="1">
      <c r="B46" s="257"/>
      <c r="C46" s="271"/>
      <c r="D46" s="271"/>
      <c r="E46" s="165">
        <v>3</v>
      </c>
      <c r="F46" s="191" t="s">
        <v>430</v>
      </c>
      <c r="G46" s="191"/>
      <c r="H46" s="193"/>
      <c r="I46" s="268"/>
      <c r="J46" s="399">
        <v>0.86</v>
      </c>
      <c r="K46" s="166"/>
      <c r="L46" s="168">
        <v>10</v>
      </c>
      <c r="M46" s="190"/>
    </row>
    <row r="47" spans="2:13" s="171" customFormat="1" ht="16.149999999999999" customHeight="1">
      <c r="B47" s="256"/>
      <c r="C47" s="164" t="s">
        <v>515</v>
      </c>
      <c r="D47" s="264" t="s">
        <v>426</v>
      </c>
      <c r="E47" s="155"/>
      <c r="F47" s="154"/>
      <c r="G47" s="156"/>
      <c r="H47" s="187"/>
      <c r="I47" s="196"/>
      <c r="J47" s="401"/>
      <c r="K47" s="166"/>
      <c r="L47" s="168">
        <v>11</v>
      </c>
      <c r="M47" s="190"/>
    </row>
    <row r="48" spans="2:13" s="171" customFormat="1" ht="16.149999999999999" customHeight="1">
      <c r="B48" s="257"/>
      <c r="C48" s="271"/>
      <c r="D48" s="271"/>
      <c r="E48" s="165">
        <v>2</v>
      </c>
      <c r="F48" s="191" t="s">
        <v>425</v>
      </c>
      <c r="G48" s="191"/>
      <c r="H48" s="193"/>
      <c r="I48" s="268"/>
      <c r="J48" s="399">
        <v>5</v>
      </c>
      <c r="K48" s="166"/>
      <c r="L48" s="168">
        <v>12</v>
      </c>
      <c r="M48" s="190"/>
    </row>
    <row r="49" spans="2:13" s="171" customFormat="1" ht="16.149999999999999" customHeight="1">
      <c r="B49" s="164"/>
      <c r="C49" s="210" t="s">
        <v>28</v>
      </c>
      <c r="D49" s="154"/>
      <c r="E49" s="155"/>
      <c r="F49" s="154"/>
      <c r="G49" s="240"/>
      <c r="H49" s="187"/>
      <c r="I49" s="400"/>
      <c r="J49" s="401"/>
      <c r="K49" s="166"/>
      <c r="L49" s="168">
        <v>13</v>
      </c>
      <c r="M49" s="190"/>
    </row>
    <row r="50" spans="2:13" s="171" customFormat="1" ht="16.149999999999999" customHeight="1">
      <c r="B50" s="271"/>
      <c r="C50" s="163"/>
      <c r="D50" s="163"/>
      <c r="E50" s="165"/>
      <c r="F50" s="191"/>
      <c r="G50" s="241"/>
      <c r="H50" s="193"/>
      <c r="I50" s="198"/>
      <c r="J50" s="399">
        <f>SUM(J43:J48)</f>
        <v>30.259999999999998</v>
      </c>
      <c r="K50" s="166"/>
      <c r="L50" s="168">
        <v>14</v>
      </c>
      <c r="M50" s="190"/>
    </row>
    <row r="51" spans="2:13" s="171" customFormat="1" ht="16.149999999999999" customHeight="1">
      <c r="B51" s="164" t="s">
        <v>516</v>
      </c>
      <c r="C51" s="207" t="s">
        <v>491</v>
      </c>
      <c r="D51" s="154"/>
      <c r="E51" s="155"/>
      <c r="F51" s="154"/>
      <c r="G51" s="156"/>
      <c r="H51" s="187"/>
      <c r="I51" s="188"/>
      <c r="J51" s="401"/>
      <c r="K51" s="166"/>
      <c r="L51" s="168">
        <v>15</v>
      </c>
      <c r="M51" s="190"/>
    </row>
    <row r="52" spans="2:13" s="171" customFormat="1" ht="16.149999999999999" customHeight="1">
      <c r="B52" s="271"/>
      <c r="C52" s="404"/>
      <c r="D52" s="163"/>
      <c r="E52" s="165">
        <v>1</v>
      </c>
      <c r="F52" s="191" t="s">
        <v>425</v>
      </c>
      <c r="G52" s="191"/>
      <c r="H52" s="193"/>
      <c r="I52" s="268"/>
      <c r="J52" s="399">
        <v>0.45</v>
      </c>
      <c r="K52" s="166"/>
      <c r="L52" s="168">
        <v>16</v>
      </c>
      <c r="M52" s="190"/>
    </row>
    <row r="53" spans="2:13" s="171" customFormat="1" ht="16.149999999999999" customHeight="1">
      <c r="B53" s="164"/>
      <c r="C53" s="154" t="s">
        <v>517</v>
      </c>
      <c r="D53" s="154"/>
      <c r="E53" s="155"/>
      <c r="F53" s="154"/>
      <c r="G53" s="240"/>
      <c r="H53" s="187"/>
      <c r="I53" s="400"/>
      <c r="J53" s="401"/>
      <c r="K53" s="166"/>
      <c r="L53" s="168">
        <v>17</v>
      </c>
      <c r="M53" s="190"/>
    </row>
    <row r="54" spans="2:13" s="171" customFormat="1" ht="16.149999999999999" customHeight="1">
      <c r="B54" s="271"/>
      <c r="C54" s="159"/>
      <c r="D54" s="163"/>
      <c r="E54" s="165">
        <v>2</v>
      </c>
      <c r="F54" s="191" t="s">
        <v>425</v>
      </c>
      <c r="G54" s="241"/>
      <c r="H54" s="193"/>
      <c r="I54" s="198"/>
      <c r="J54" s="399">
        <v>40</v>
      </c>
      <c r="K54" s="166"/>
      <c r="L54" s="168">
        <v>18</v>
      </c>
      <c r="M54" s="190"/>
    </row>
    <row r="55" spans="2:13" s="171" customFormat="1" ht="16.149999999999999" customHeight="1">
      <c r="B55" s="164"/>
      <c r="C55" s="207" t="s">
        <v>518</v>
      </c>
      <c r="D55" s="154" t="s">
        <v>519</v>
      </c>
      <c r="E55" s="155"/>
      <c r="F55" s="154"/>
      <c r="G55" s="240"/>
      <c r="H55" s="187"/>
      <c r="I55" s="400"/>
      <c r="J55" s="401"/>
      <c r="K55" s="166"/>
      <c r="L55" s="168">
        <v>19</v>
      </c>
      <c r="M55" s="190"/>
    </row>
    <row r="56" spans="2:13" s="171" customFormat="1" ht="16.149999999999999" customHeight="1">
      <c r="B56" s="271"/>
      <c r="C56" s="404"/>
      <c r="D56" s="163"/>
      <c r="E56" s="165">
        <v>1</v>
      </c>
      <c r="F56" s="191" t="s">
        <v>425</v>
      </c>
      <c r="G56" s="241"/>
      <c r="H56" s="193"/>
      <c r="I56" s="198"/>
      <c r="J56" s="399">
        <v>5</v>
      </c>
      <c r="K56" s="166"/>
      <c r="L56" s="168">
        <v>20</v>
      </c>
      <c r="M56" s="190"/>
    </row>
    <row r="57" spans="2:13" s="171" customFormat="1" ht="16.149999999999999" customHeight="1">
      <c r="B57" s="164"/>
      <c r="C57" s="210" t="s">
        <v>28</v>
      </c>
      <c r="D57" s="154"/>
      <c r="E57" s="155"/>
      <c r="F57" s="154"/>
      <c r="G57" s="240"/>
      <c r="H57" s="187"/>
      <c r="I57" s="188"/>
      <c r="J57" s="401"/>
      <c r="K57" s="166"/>
      <c r="L57" s="168">
        <v>21</v>
      </c>
      <c r="M57" s="190"/>
    </row>
    <row r="58" spans="2:13" s="171" customFormat="1" ht="16.149999999999999" customHeight="1">
      <c r="B58" s="271"/>
      <c r="C58" s="163"/>
      <c r="D58" s="163"/>
      <c r="E58" s="165"/>
      <c r="F58" s="191"/>
      <c r="G58" s="241"/>
      <c r="H58" s="193"/>
      <c r="I58" s="198"/>
      <c r="J58" s="399">
        <f>SUM(J51:J56)</f>
        <v>45.45</v>
      </c>
      <c r="K58" s="166"/>
      <c r="L58" s="168">
        <v>22</v>
      </c>
      <c r="M58" s="190"/>
    </row>
    <row r="59" spans="2:13" s="171" customFormat="1" ht="16.149999999999999" customHeight="1">
      <c r="B59" s="164" t="s">
        <v>522</v>
      </c>
      <c r="C59" s="154" t="s">
        <v>520</v>
      </c>
      <c r="D59" s="154" t="s">
        <v>521</v>
      </c>
      <c r="E59" s="155"/>
      <c r="F59" s="154"/>
      <c r="G59" s="240"/>
      <c r="H59" s="187"/>
      <c r="I59" s="400"/>
      <c r="J59" s="401"/>
      <c r="K59" s="166"/>
      <c r="L59" s="168">
        <v>23</v>
      </c>
      <c r="M59" s="190"/>
    </row>
    <row r="60" spans="2:13" s="171" customFormat="1" ht="16.149999999999999" customHeight="1">
      <c r="B60" s="271"/>
      <c r="C60" s="163"/>
      <c r="D60" s="163"/>
      <c r="E60" s="165">
        <v>1</v>
      </c>
      <c r="F60" s="191" t="s">
        <v>427</v>
      </c>
      <c r="G60" s="191"/>
      <c r="H60" s="193"/>
      <c r="I60" s="198"/>
      <c r="J60" s="399">
        <v>8</v>
      </c>
      <c r="K60" s="166"/>
      <c r="L60" s="168">
        <v>24</v>
      </c>
      <c r="M60" s="190"/>
    </row>
    <row r="61" spans="2:13" s="171" customFormat="1" ht="16.149999999999999" customHeight="1">
      <c r="B61" s="164"/>
      <c r="C61" s="164" t="s">
        <v>523</v>
      </c>
      <c r="D61" s="264" t="s">
        <v>524</v>
      </c>
      <c r="E61" s="155"/>
      <c r="F61" s="154"/>
      <c r="G61" s="240"/>
      <c r="H61" s="187"/>
      <c r="I61" s="188"/>
      <c r="J61" s="401"/>
      <c r="K61" s="166"/>
      <c r="L61" s="168">
        <v>25</v>
      </c>
      <c r="M61" s="190"/>
    </row>
    <row r="62" spans="2:13" s="171" customFormat="1" ht="16.149999999999999" customHeight="1">
      <c r="B62" s="271"/>
      <c r="C62" s="271"/>
      <c r="D62" s="163"/>
      <c r="E62" s="165">
        <v>1</v>
      </c>
      <c r="F62" s="191" t="s">
        <v>427</v>
      </c>
      <c r="G62" s="241"/>
      <c r="H62" s="193"/>
      <c r="I62" s="198"/>
      <c r="J62" s="394">
        <v>9</v>
      </c>
      <c r="K62" s="166"/>
      <c r="L62" s="168">
        <v>26</v>
      </c>
      <c r="M62" s="190"/>
    </row>
    <row r="63" spans="2:13" s="171" customFormat="1" ht="16.149999999999999" customHeight="1">
      <c r="B63" s="164"/>
      <c r="C63" s="154" t="s">
        <v>525</v>
      </c>
      <c r="D63" s="154" t="s">
        <v>526</v>
      </c>
      <c r="E63" s="155"/>
      <c r="F63" s="154"/>
      <c r="G63" s="154"/>
      <c r="H63" s="187"/>
      <c r="I63" s="188"/>
      <c r="J63" s="393"/>
      <c r="K63" s="166"/>
      <c r="L63" s="168">
        <v>27</v>
      </c>
      <c r="M63" s="190"/>
    </row>
    <row r="64" spans="2:13" s="171" customFormat="1" ht="16.149999999999999" customHeight="1">
      <c r="B64" s="297"/>
      <c r="C64" s="163"/>
      <c r="D64" s="163"/>
      <c r="E64" s="165">
        <v>2</v>
      </c>
      <c r="F64" s="191" t="s">
        <v>425</v>
      </c>
      <c r="G64" s="191"/>
      <c r="H64" s="193"/>
      <c r="I64" s="198"/>
      <c r="J64" s="394">
        <v>4.8</v>
      </c>
      <c r="K64" s="166"/>
      <c r="L64" s="168">
        <v>28</v>
      </c>
      <c r="M64" s="190"/>
    </row>
    <row r="65" spans="2:13" s="171" customFormat="1" ht="16.149999999999999" customHeight="1">
      <c r="B65" s="164"/>
      <c r="C65" s="154" t="s">
        <v>527</v>
      </c>
      <c r="D65" s="154" t="s">
        <v>528</v>
      </c>
      <c r="E65" s="155"/>
      <c r="F65" s="154"/>
      <c r="G65" s="154"/>
      <c r="H65" s="187"/>
      <c r="I65" s="188"/>
      <c r="J65" s="393"/>
      <c r="K65" s="166"/>
      <c r="L65" s="168">
        <v>29</v>
      </c>
      <c r="M65" s="190"/>
    </row>
    <row r="66" spans="2:13" s="171" customFormat="1" ht="16.149999999999999" customHeight="1">
      <c r="B66" s="297"/>
      <c r="C66" s="163"/>
      <c r="D66" s="163"/>
      <c r="E66" s="165">
        <v>2</v>
      </c>
      <c r="F66" s="191" t="s">
        <v>425</v>
      </c>
      <c r="G66" s="191"/>
      <c r="H66" s="193"/>
      <c r="I66" s="198"/>
      <c r="J66" s="394">
        <v>0.7</v>
      </c>
      <c r="K66" s="166"/>
      <c r="L66" s="168">
        <v>30</v>
      </c>
      <c r="M66" s="190"/>
    </row>
    <row r="67" spans="2:13" ht="21" customHeight="1">
      <c r="B67" s="166" t="s">
        <v>455</v>
      </c>
      <c r="G67" s="168"/>
    </row>
    <row r="68" spans="2:13" ht="25.5" customHeight="1">
      <c r="B68" s="172" t="s">
        <v>5</v>
      </c>
      <c r="C68" s="173" t="str">
        <f>C35</f>
        <v>科目名称　4.機器解体工事</v>
      </c>
      <c r="D68" s="173"/>
      <c r="E68" s="174"/>
      <c r="F68" s="175"/>
      <c r="G68" s="173"/>
      <c r="H68" s="176"/>
      <c r="I68" s="177"/>
      <c r="J68" s="178"/>
    </row>
    <row r="69" spans="2:13" s="168" customFormat="1" ht="24" customHeight="1">
      <c r="B69" s="179" t="s">
        <v>13</v>
      </c>
      <c r="C69" s="448" t="s">
        <v>33</v>
      </c>
      <c r="D69" s="449"/>
      <c r="E69" s="181" t="s">
        <v>16</v>
      </c>
      <c r="F69" s="182" t="s">
        <v>17</v>
      </c>
      <c r="G69" s="182" t="s">
        <v>8</v>
      </c>
      <c r="H69" s="183" t="s">
        <v>18</v>
      </c>
      <c r="I69" s="391" t="s">
        <v>471</v>
      </c>
      <c r="J69" s="392" t="s">
        <v>470</v>
      </c>
      <c r="L69" s="170"/>
      <c r="M69" s="170"/>
    </row>
    <row r="70" spans="2:13" ht="15.6" customHeight="1">
      <c r="B70" s="164"/>
      <c r="C70" s="195" t="s">
        <v>420</v>
      </c>
      <c r="D70" s="154" t="s">
        <v>530</v>
      </c>
      <c r="E70" s="155"/>
      <c r="F70" s="154"/>
      <c r="G70" s="154"/>
      <c r="H70" s="187"/>
      <c r="I70" s="188"/>
      <c r="J70" s="393"/>
      <c r="L70" s="168">
        <v>1</v>
      </c>
      <c r="M70" s="190"/>
    </row>
    <row r="71" spans="2:13" ht="15.6" customHeight="1">
      <c r="B71" s="163"/>
      <c r="C71" s="163"/>
      <c r="D71" s="163"/>
      <c r="E71" s="165">
        <v>2</v>
      </c>
      <c r="F71" s="191" t="s">
        <v>425</v>
      </c>
      <c r="G71" s="191"/>
      <c r="H71" s="193"/>
      <c r="I71" s="198"/>
      <c r="J71" s="399">
        <v>6</v>
      </c>
      <c r="L71" s="168">
        <v>2</v>
      </c>
      <c r="M71" s="190"/>
    </row>
    <row r="72" spans="2:13" ht="15.6" customHeight="1">
      <c r="B72" s="164"/>
      <c r="C72" s="210" t="s">
        <v>28</v>
      </c>
      <c r="D72" s="154"/>
      <c r="E72" s="155"/>
      <c r="F72" s="154"/>
      <c r="G72" s="186"/>
      <c r="H72" s="187"/>
      <c r="I72" s="196"/>
      <c r="J72" s="401"/>
      <c r="L72" s="168">
        <v>3</v>
      </c>
      <c r="M72" s="190"/>
    </row>
    <row r="73" spans="2:13" ht="15.6" customHeight="1">
      <c r="B73" s="271"/>
      <c r="C73" s="163"/>
      <c r="D73" s="163"/>
      <c r="E73" s="165"/>
      <c r="F73" s="191"/>
      <c r="G73" s="192"/>
      <c r="H73" s="193"/>
      <c r="I73" s="198"/>
      <c r="J73" s="399">
        <f>SUM(J59:J71)</f>
        <v>28.5</v>
      </c>
      <c r="L73" s="168">
        <v>4</v>
      </c>
      <c r="M73" s="190"/>
    </row>
    <row r="74" spans="2:13" ht="15.6" customHeight="1">
      <c r="B74" s="164"/>
      <c r="C74" s="210"/>
      <c r="D74" s="154"/>
      <c r="E74" s="155"/>
      <c r="F74" s="154"/>
      <c r="G74" s="186"/>
      <c r="H74" s="187"/>
      <c r="I74" s="196"/>
      <c r="J74" s="401"/>
      <c r="L74" s="168">
        <v>5</v>
      </c>
      <c r="M74" s="190"/>
    </row>
    <row r="75" spans="2:13" ht="15.6" customHeight="1">
      <c r="B75" s="163"/>
      <c r="C75" s="163"/>
      <c r="D75" s="163"/>
      <c r="E75" s="165"/>
      <c r="F75" s="191"/>
      <c r="G75" s="192"/>
      <c r="H75" s="193"/>
      <c r="I75" s="198"/>
      <c r="J75" s="399"/>
      <c r="L75" s="168">
        <v>6</v>
      </c>
      <c r="M75" s="190"/>
    </row>
    <row r="76" spans="2:13" ht="15.6" customHeight="1">
      <c r="B76" s="164" t="s">
        <v>531</v>
      </c>
      <c r="C76" s="172" t="s">
        <v>532</v>
      </c>
      <c r="D76" s="154"/>
      <c r="E76" s="155"/>
      <c r="F76" s="154"/>
      <c r="G76" s="186"/>
      <c r="H76" s="187"/>
      <c r="I76" s="196"/>
      <c r="J76" s="401"/>
      <c r="L76" s="168">
        <v>7</v>
      </c>
      <c r="M76" s="190"/>
    </row>
    <row r="77" spans="2:13" s="171" customFormat="1" ht="15.6" customHeight="1">
      <c r="B77" s="271" t="s">
        <v>763</v>
      </c>
      <c r="C77" s="162"/>
      <c r="D77" s="163"/>
      <c r="E77" s="165">
        <v>2</v>
      </c>
      <c r="F77" s="191" t="s">
        <v>425</v>
      </c>
      <c r="G77" s="192"/>
      <c r="H77" s="193"/>
      <c r="I77" s="198"/>
      <c r="J77" s="399">
        <v>0.7</v>
      </c>
      <c r="K77" s="166"/>
      <c r="L77" s="168">
        <v>8</v>
      </c>
      <c r="M77" s="190"/>
    </row>
    <row r="78" spans="2:13" ht="15.6" customHeight="1">
      <c r="B78" s="164"/>
      <c r="C78" s="172" t="s">
        <v>533</v>
      </c>
      <c r="D78" s="154" t="s">
        <v>534</v>
      </c>
      <c r="E78" s="282"/>
      <c r="F78" s="156"/>
      <c r="G78" s="186"/>
      <c r="H78" s="187"/>
      <c r="I78" s="196"/>
      <c r="J78" s="401"/>
      <c r="L78" s="168">
        <v>9</v>
      </c>
      <c r="M78" s="190"/>
    </row>
    <row r="79" spans="2:13" s="171" customFormat="1" ht="15.6" customHeight="1">
      <c r="B79" s="162"/>
      <c r="C79" s="162"/>
      <c r="D79" s="163"/>
      <c r="E79" s="283">
        <v>2</v>
      </c>
      <c r="F79" s="161" t="s">
        <v>425</v>
      </c>
      <c r="G79" s="192"/>
      <c r="H79" s="193"/>
      <c r="I79" s="198"/>
      <c r="J79" s="399">
        <v>0.32</v>
      </c>
      <c r="K79" s="166"/>
      <c r="L79" s="168">
        <v>10</v>
      </c>
      <c r="M79" s="190"/>
    </row>
    <row r="80" spans="2:13" ht="15.6" customHeight="1">
      <c r="B80" s="164"/>
      <c r="C80" s="172" t="s">
        <v>533</v>
      </c>
      <c r="D80" s="154" t="s">
        <v>535</v>
      </c>
      <c r="E80" s="155"/>
      <c r="F80" s="156"/>
      <c r="G80" s="186"/>
      <c r="H80" s="187"/>
      <c r="I80" s="196"/>
      <c r="J80" s="401"/>
      <c r="L80" s="168">
        <v>11</v>
      </c>
      <c r="M80" s="190"/>
    </row>
    <row r="81" spans="2:13" s="171" customFormat="1" ht="15.6" customHeight="1">
      <c r="B81" s="162"/>
      <c r="C81" s="163"/>
      <c r="D81" s="163"/>
      <c r="E81" s="160">
        <v>2</v>
      </c>
      <c r="F81" s="161" t="s">
        <v>425</v>
      </c>
      <c r="G81" s="192"/>
      <c r="H81" s="193"/>
      <c r="I81" s="198"/>
      <c r="J81" s="399">
        <v>5</v>
      </c>
      <c r="K81" s="166"/>
      <c r="L81" s="168">
        <v>12</v>
      </c>
      <c r="M81" s="190"/>
    </row>
    <row r="82" spans="2:13" s="171" customFormat="1" ht="15.6" customHeight="1">
      <c r="B82" s="285"/>
      <c r="C82" s="172" t="s">
        <v>536</v>
      </c>
      <c r="D82" s="154" t="s">
        <v>537</v>
      </c>
      <c r="E82" s="155"/>
      <c r="F82" s="156"/>
      <c r="G82" s="186"/>
      <c r="H82" s="187"/>
      <c r="I82" s="196"/>
      <c r="J82" s="401"/>
      <c r="K82" s="166"/>
      <c r="L82" s="168">
        <v>13</v>
      </c>
      <c r="M82" s="190"/>
    </row>
    <row r="83" spans="2:13" s="171" customFormat="1" ht="15.6" customHeight="1">
      <c r="B83" s="162"/>
      <c r="C83" s="163"/>
      <c r="D83" s="163"/>
      <c r="E83" s="160">
        <v>2</v>
      </c>
      <c r="F83" s="161" t="s">
        <v>425</v>
      </c>
      <c r="G83" s="192"/>
      <c r="H83" s="193"/>
      <c r="I83" s="198"/>
      <c r="J83" s="399">
        <v>0.72</v>
      </c>
      <c r="K83" s="166"/>
      <c r="L83" s="168">
        <v>14</v>
      </c>
      <c r="M83" s="190"/>
    </row>
    <row r="84" spans="2:13" s="171" customFormat="1" ht="15.6" customHeight="1">
      <c r="B84" s="164"/>
      <c r="C84" s="172" t="s">
        <v>538</v>
      </c>
      <c r="D84" s="154" t="s">
        <v>539</v>
      </c>
      <c r="E84" s="155"/>
      <c r="F84" s="156"/>
      <c r="G84" s="186"/>
      <c r="H84" s="187"/>
      <c r="I84" s="196"/>
      <c r="J84" s="398"/>
      <c r="K84" s="166"/>
      <c r="L84" s="168">
        <v>15</v>
      </c>
      <c r="M84" s="190"/>
    </row>
    <row r="85" spans="2:13" s="171" customFormat="1" ht="15.6" customHeight="1">
      <c r="B85" s="162"/>
      <c r="C85" s="162"/>
      <c r="D85" s="163"/>
      <c r="E85" s="160">
        <v>2</v>
      </c>
      <c r="F85" s="161" t="s">
        <v>425</v>
      </c>
      <c r="G85" s="192"/>
      <c r="H85" s="193"/>
      <c r="I85" s="198"/>
      <c r="J85" s="398">
        <v>0.88</v>
      </c>
      <c r="K85" s="166"/>
      <c r="L85" s="168">
        <v>16</v>
      </c>
      <c r="M85" s="190"/>
    </row>
    <row r="86" spans="2:13" ht="15.6" customHeight="1">
      <c r="B86" s="164"/>
      <c r="C86" s="172" t="s">
        <v>421</v>
      </c>
      <c r="D86" s="154" t="s">
        <v>540</v>
      </c>
      <c r="E86" s="155"/>
      <c r="F86" s="154"/>
      <c r="G86" s="186"/>
      <c r="H86" s="187"/>
      <c r="I86" s="196"/>
      <c r="J86" s="393"/>
      <c r="L86" s="168">
        <v>17</v>
      </c>
      <c r="M86" s="190"/>
    </row>
    <row r="87" spans="2:13" ht="15.6" customHeight="1">
      <c r="B87" s="162"/>
      <c r="C87" s="162"/>
      <c r="D87" s="163"/>
      <c r="E87" s="165">
        <v>3</v>
      </c>
      <c r="F87" s="191" t="s">
        <v>430</v>
      </c>
      <c r="G87" s="192"/>
      <c r="H87" s="193"/>
      <c r="I87" s="198"/>
      <c r="J87" s="394">
        <v>0.09</v>
      </c>
      <c r="L87" s="168">
        <v>18</v>
      </c>
      <c r="M87" s="190"/>
    </row>
    <row r="88" spans="2:13" ht="15.6" customHeight="1">
      <c r="B88" s="164"/>
      <c r="C88" s="172" t="s">
        <v>541</v>
      </c>
      <c r="D88" s="154" t="s">
        <v>540</v>
      </c>
      <c r="E88" s="155"/>
      <c r="F88" s="154"/>
      <c r="G88" s="186"/>
      <c r="H88" s="187"/>
      <c r="I88" s="206"/>
      <c r="J88" s="393"/>
      <c r="L88" s="168">
        <v>19</v>
      </c>
      <c r="M88" s="190"/>
    </row>
    <row r="89" spans="2:13" s="171" customFormat="1" ht="15.6" customHeight="1">
      <c r="B89" s="162"/>
      <c r="C89" s="162"/>
      <c r="D89" s="163"/>
      <c r="E89" s="165">
        <v>2</v>
      </c>
      <c r="F89" s="191" t="s">
        <v>430</v>
      </c>
      <c r="G89" s="192"/>
      <c r="H89" s="193"/>
      <c r="I89" s="198"/>
      <c r="J89" s="394">
        <v>0.1</v>
      </c>
      <c r="K89" s="166"/>
      <c r="L89" s="168">
        <v>20</v>
      </c>
      <c r="M89" s="190"/>
    </row>
    <row r="90" spans="2:13" s="171" customFormat="1" ht="15.6" customHeight="1">
      <c r="B90" s="210"/>
      <c r="C90" s="172" t="s">
        <v>542</v>
      </c>
      <c r="D90" s="154" t="s">
        <v>540</v>
      </c>
      <c r="E90" s="155"/>
      <c r="F90" s="154"/>
      <c r="G90" s="240"/>
      <c r="H90" s="203"/>
      <c r="I90" s="233"/>
      <c r="J90" s="393"/>
      <c r="K90" s="166"/>
      <c r="L90" s="168">
        <v>21</v>
      </c>
      <c r="M90" s="190"/>
    </row>
    <row r="91" spans="2:13" s="171" customFormat="1" ht="15.6" customHeight="1">
      <c r="B91" s="162"/>
      <c r="C91" s="162"/>
      <c r="D91" s="163"/>
      <c r="E91" s="165">
        <v>2</v>
      </c>
      <c r="F91" s="191" t="s">
        <v>430</v>
      </c>
      <c r="G91" s="241"/>
      <c r="H91" s="193"/>
      <c r="I91" s="235"/>
      <c r="J91" s="394">
        <v>0.06</v>
      </c>
      <c r="K91" s="166"/>
      <c r="L91" s="168">
        <v>22</v>
      </c>
      <c r="M91" s="190"/>
    </row>
    <row r="92" spans="2:13" s="171" customFormat="1" ht="15.6" customHeight="1">
      <c r="B92" s="210"/>
      <c r="C92" s="172" t="s">
        <v>544</v>
      </c>
      <c r="D92" s="154" t="s">
        <v>545</v>
      </c>
      <c r="E92" s="155"/>
      <c r="F92" s="156"/>
      <c r="G92" s="186"/>
      <c r="H92" s="187"/>
      <c r="I92" s="206"/>
      <c r="J92" s="398"/>
      <c r="K92" s="166"/>
      <c r="L92" s="168">
        <v>23</v>
      </c>
      <c r="M92" s="190"/>
    </row>
    <row r="93" spans="2:13" s="171" customFormat="1" ht="15.6" customHeight="1">
      <c r="B93" s="162"/>
      <c r="C93" s="162"/>
      <c r="D93" s="163" t="s">
        <v>762</v>
      </c>
      <c r="E93" s="160">
        <v>1</v>
      </c>
      <c r="F93" s="161" t="s">
        <v>546</v>
      </c>
      <c r="G93" s="192"/>
      <c r="H93" s="193"/>
      <c r="I93" s="198"/>
      <c r="J93" s="398">
        <v>0.14000000000000001</v>
      </c>
      <c r="K93" s="166"/>
      <c r="L93" s="168">
        <v>24</v>
      </c>
      <c r="M93" s="190"/>
    </row>
    <row r="94" spans="2:13" s="171" customFormat="1" ht="15.6" customHeight="1">
      <c r="B94" s="164"/>
      <c r="C94" s="172" t="s">
        <v>547</v>
      </c>
      <c r="D94" s="154" t="s">
        <v>550</v>
      </c>
      <c r="E94" s="155"/>
      <c r="F94" s="156"/>
      <c r="G94" s="186"/>
      <c r="H94" s="187"/>
      <c r="I94" s="188"/>
      <c r="J94" s="393"/>
      <c r="K94" s="166"/>
      <c r="L94" s="168">
        <v>25</v>
      </c>
      <c r="M94" s="190"/>
    </row>
    <row r="95" spans="2:13" s="171" customFormat="1" ht="15.6" customHeight="1">
      <c r="B95" s="162"/>
      <c r="C95" s="163"/>
      <c r="D95" s="163" t="s">
        <v>551</v>
      </c>
      <c r="E95" s="160">
        <v>1</v>
      </c>
      <c r="F95" s="161" t="s">
        <v>430</v>
      </c>
      <c r="G95" s="192"/>
      <c r="H95" s="193"/>
      <c r="I95" s="198"/>
      <c r="J95" s="394">
        <v>0.68</v>
      </c>
      <c r="K95" s="166"/>
      <c r="L95" s="168">
        <v>26</v>
      </c>
      <c r="M95" s="190"/>
    </row>
    <row r="96" spans="2:13" s="171" customFormat="1" ht="15.6" customHeight="1">
      <c r="B96" s="210"/>
      <c r="C96" s="172" t="s">
        <v>548</v>
      </c>
      <c r="D96" s="154" t="s">
        <v>549</v>
      </c>
      <c r="E96" s="155"/>
      <c r="F96" s="154"/>
      <c r="G96" s="199"/>
      <c r="H96" s="187"/>
      <c r="I96" s="188"/>
      <c r="J96" s="393"/>
      <c r="K96" s="166"/>
      <c r="L96" s="168">
        <v>27</v>
      </c>
      <c r="M96" s="190"/>
    </row>
    <row r="97" spans="2:13" s="171" customFormat="1" ht="15.6" customHeight="1">
      <c r="B97" s="162"/>
      <c r="C97" s="162"/>
      <c r="D97" s="163"/>
      <c r="E97" s="165">
        <v>2</v>
      </c>
      <c r="F97" s="191" t="s">
        <v>430</v>
      </c>
      <c r="G97" s="192"/>
      <c r="H97" s="193"/>
      <c r="I97" s="198"/>
      <c r="J97" s="394">
        <v>0.18</v>
      </c>
      <c r="K97" s="166"/>
      <c r="L97" s="168">
        <v>28</v>
      </c>
      <c r="M97" s="190"/>
    </row>
    <row r="98" spans="2:13" ht="15.6" customHeight="1">
      <c r="B98" s="210"/>
      <c r="C98" s="285" t="s">
        <v>552</v>
      </c>
      <c r="D98" s="184" t="s">
        <v>557</v>
      </c>
      <c r="E98" s="155"/>
      <c r="F98" s="156"/>
      <c r="G98" s="217"/>
      <c r="H98" s="203"/>
      <c r="I98" s="206"/>
      <c r="J98" s="405"/>
      <c r="L98" s="168">
        <v>29</v>
      </c>
      <c r="M98" s="190"/>
    </row>
    <row r="99" spans="2:13" ht="15.6" customHeight="1">
      <c r="B99" s="162"/>
      <c r="C99" s="289"/>
      <c r="D99" s="159" t="s">
        <v>558</v>
      </c>
      <c r="E99" s="160">
        <v>1</v>
      </c>
      <c r="F99" s="161" t="s">
        <v>430</v>
      </c>
      <c r="G99" s="191"/>
      <c r="H99" s="193"/>
      <c r="I99" s="198"/>
      <c r="J99" s="399">
        <v>0.26</v>
      </c>
      <c r="L99" s="168">
        <v>30</v>
      </c>
      <c r="M99" s="190"/>
    </row>
    <row r="100" spans="2:13" ht="21" customHeight="1">
      <c r="B100" s="166" t="s">
        <v>455</v>
      </c>
      <c r="G100" s="168"/>
    </row>
    <row r="101" spans="2:13" ht="25.5" customHeight="1">
      <c r="B101" s="172" t="s">
        <v>5</v>
      </c>
      <c r="C101" s="173" t="str">
        <f>C68</f>
        <v>科目名称　4.機器解体工事</v>
      </c>
      <c r="D101" s="173"/>
      <c r="E101" s="174"/>
      <c r="F101" s="175"/>
      <c r="G101" s="173"/>
      <c r="H101" s="176"/>
      <c r="I101" s="177"/>
      <c r="J101" s="178"/>
    </row>
    <row r="102" spans="2:13" s="168" customFormat="1" ht="24" customHeight="1">
      <c r="B102" s="179" t="s">
        <v>13</v>
      </c>
      <c r="C102" s="448" t="s">
        <v>33</v>
      </c>
      <c r="D102" s="449"/>
      <c r="E102" s="181" t="s">
        <v>16</v>
      </c>
      <c r="F102" s="182" t="s">
        <v>17</v>
      </c>
      <c r="G102" s="182" t="s">
        <v>8</v>
      </c>
      <c r="H102" s="183" t="s">
        <v>18</v>
      </c>
      <c r="I102" s="391" t="s">
        <v>471</v>
      </c>
      <c r="J102" s="392" t="s">
        <v>470</v>
      </c>
      <c r="L102" s="170"/>
      <c r="M102" s="170"/>
    </row>
    <row r="103" spans="2:13" ht="15.6" customHeight="1">
      <c r="B103" s="285"/>
      <c r="C103" s="285" t="s">
        <v>553</v>
      </c>
      <c r="D103" s="184" t="s">
        <v>549</v>
      </c>
      <c r="E103" s="155"/>
      <c r="F103" s="156"/>
      <c r="G103" s="154"/>
      <c r="H103" s="187"/>
      <c r="I103" s="188"/>
      <c r="J103" s="393"/>
      <c r="L103" s="168">
        <v>1</v>
      </c>
      <c r="M103" s="190"/>
    </row>
    <row r="104" spans="2:13" ht="15.6" customHeight="1">
      <c r="B104" s="229"/>
      <c r="C104" s="289"/>
      <c r="D104" s="159"/>
      <c r="E104" s="160">
        <v>1</v>
      </c>
      <c r="F104" s="161" t="s">
        <v>430</v>
      </c>
      <c r="G104" s="191"/>
      <c r="H104" s="193"/>
      <c r="I104" s="198"/>
      <c r="J104" s="399">
        <v>0.01</v>
      </c>
      <c r="L104" s="168">
        <v>2</v>
      </c>
      <c r="M104" s="190"/>
    </row>
    <row r="105" spans="2:13" ht="15.6" customHeight="1">
      <c r="B105" s="152"/>
      <c r="C105" s="164" t="s">
        <v>554</v>
      </c>
      <c r="D105" s="184" t="s">
        <v>555</v>
      </c>
      <c r="E105" s="155"/>
      <c r="F105" s="156"/>
      <c r="G105" s="186"/>
      <c r="H105" s="187"/>
      <c r="I105" s="196"/>
      <c r="J105" s="393"/>
      <c r="L105" s="168">
        <v>3</v>
      </c>
      <c r="M105" s="190"/>
    </row>
    <row r="106" spans="2:13" ht="15.6" customHeight="1">
      <c r="B106" s="157"/>
      <c r="C106" s="162"/>
      <c r="D106" s="159"/>
      <c r="E106" s="160">
        <v>1</v>
      </c>
      <c r="F106" s="161" t="s">
        <v>425</v>
      </c>
      <c r="G106" s="192"/>
      <c r="H106" s="193"/>
      <c r="I106" s="198"/>
      <c r="J106" s="394">
        <v>0.01</v>
      </c>
      <c r="L106" s="168">
        <v>4</v>
      </c>
      <c r="M106" s="190"/>
    </row>
    <row r="107" spans="2:13" ht="15.6" customHeight="1">
      <c r="B107" s="200"/>
      <c r="C107" s="164" t="s">
        <v>556</v>
      </c>
      <c r="D107" s="154" t="s">
        <v>555</v>
      </c>
      <c r="E107" s="155"/>
      <c r="F107" s="156"/>
      <c r="G107" s="186"/>
      <c r="H107" s="187"/>
      <c r="I107" s="196"/>
      <c r="J107" s="393"/>
      <c r="L107" s="168">
        <v>5</v>
      </c>
      <c r="M107" s="190"/>
    </row>
    <row r="108" spans="2:13" ht="15.6" customHeight="1">
      <c r="B108" s="200"/>
      <c r="C108" s="162"/>
      <c r="D108" s="163"/>
      <c r="E108" s="160">
        <v>1</v>
      </c>
      <c r="F108" s="161" t="s">
        <v>425</v>
      </c>
      <c r="G108" s="192"/>
      <c r="H108" s="193"/>
      <c r="I108" s="198"/>
      <c r="J108" s="394">
        <v>0.01</v>
      </c>
      <c r="L108" s="168">
        <v>6</v>
      </c>
      <c r="M108" s="190"/>
    </row>
    <row r="109" spans="2:13" ht="15.6" customHeight="1">
      <c r="B109" s="164"/>
      <c r="C109" s="210" t="s">
        <v>28</v>
      </c>
      <c r="D109" s="154"/>
      <c r="E109" s="155"/>
      <c r="F109" s="156"/>
      <c r="G109" s="186"/>
      <c r="H109" s="187"/>
      <c r="I109" s="196"/>
      <c r="J109" s="393"/>
      <c r="L109" s="168">
        <v>7</v>
      </c>
      <c r="M109" s="190"/>
    </row>
    <row r="110" spans="2:13" s="171" customFormat="1" ht="15.6" customHeight="1">
      <c r="B110" s="162"/>
      <c r="C110" s="163"/>
      <c r="D110" s="163"/>
      <c r="E110" s="160"/>
      <c r="F110" s="161"/>
      <c r="G110" s="192"/>
      <c r="H110" s="193"/>
      <c r="I110" s="198"/>
      <c r="J110" s="394">
        <f>SUM(J76:J109)</f>
        <v>9.1599999999999966</v>
      </c>
      <c r="K110" s="166"/>
      <c r="L110" s="168">
        <v>8</v>
      </c>
      <c r="M110" s="190"/>
    </row>
    <row r="111" spans="2:13" ht="15.6" customHeight="1">
      <c r="B111" s="172" t="s">
        <v>559</v>
      </c>
      <c r="C111" s="164" t="s">
        <v>560</v>
      </c>
      <c r="D111" s="184" t="s">
        <v>577</v>
      </c>
      <c r="E111" s="155"/>
      <c r="F111" s="154"/>
      <c r="G111" s="186"/>
      <c r="H111" s="187"/>
      <c r="I111" s="196"/>
      <c r="J111" s="393"/>
      <c r="L111" s="168">
        <v>9</v>
      </c>
      <c r="M111" s="190"/>
    </row>
    <row r="112" spans="2:13" s="171" customFormat="1" ht="15.6" customHeight="1">
      <c r="B112" s="162"/>
      <c r="C112" s="162"/>
      <c r="D112" s="159" t="s">
        <v>578</v>
      </c>
      <c r="E112" s="165">
        <v>2</v>
      </c>
      <c r="F112" s="191" t="s">
        <v>425</v>
      </c>
      <c r="G112" s="192"/>
      <c r="H112" s="193"/>
      <c r="I112" s="198"/>
      <c r="J112" s="394">
        <v>5</v>
      </c>
      <c r="K112" s="166"/>
      <c r="L112" s="168">
        <v>10</v>
      </c>
      <c r="M112" s="190"/>
    </row>
    <row r="113" spans="2:13" ht="15.6" customHeight="1">
      <c r="B113" s="200"/>
      <c r="C113" s="172" t="s">
        <v>561</v>
      </c>
      <c r="D113" s="184" t="s">
        <v>562</v>
      </c>
      <c r="E113" s="155"/>
      <c r="F113" s="154"/>
      <c r="G113" s="186"/>
      <c r="H113" s="187"/>
      <c r="I113" s="196"/>
      <c r="J113" s="393"/>
      <c r="L113" s="168">
        <v>11</v>
      </c>
      <c r="M113" s="190"/>
    </row>
    <row r="114" spans="2:13" s="171" customFormat="1" ht="15.6" customHeight="1">
      <c r="B114" s="162"/>
      <c r="C114" s="162"/>
      <c r="D114" s="159"/>
      <c r="E114" s="165">
        <v>2</v>
      </c>
      <c r="F114" s="191" t="s">
        <v>425</v>
      </c>
      <c r="G114" s="192"/>
      <c r="H114" s="193"/>
      <c r="I114" s="198"/>
      <c r="J114" s="394">
        <v>5.6</v>
      </c>
      <c r="K114" s="166"/>
      <c r="L114" s="168">
        <v>12</v>
      </c>
      <c r="M114" s="190"/>
    </row>
    <row r="115" spans="2:13" s="171" customFormat="1" ht="15.6" customHeight="1">
      <c r="B115" s="152"/>
      <c r="C115" s="164" t="s">
        <v>563</v>
      </c>
      <c r="D115" s="154" t="s">
        <v>579</v>
      </c>
      <c r="E115" s="155"/>
      <c r="F115" s="156"/>
      <c r="G115" s="186"/>
      <c r="H115" s="187"/>
      <c r="I115" s="196"/>
      <c r="J115" s="398"/>
      <c r="K115" s="166"/>
      <c r="L115" s="168">
        <v>13</v>
      </c>
      <c r="M115" s="190"/>
    </row>
    <row r="116" spans="2:13" s="171" customFormat="1" ht="15.6" customHeight="1">
      <c r="B116" s="157"/>
      <c r="C116" s="162"/>
      <c r="D116" s="159" t="s">
        <v>580</v>
      </c>
      <c r="E116" s="160">
        <v>2</v>
      </c>
      <c r="F116" s="161" t="s">
        <v>425</v>
      </c>
      <c r="G116" s="192"/>
      <c r="H116" s="193"/>
      <c r="I116" s="198"/>
      <c r="J116" s="398">
        <v>3</v>
      </c>
      <c r="K116" s="166"/>
      <c r="L116" s="168">
        <v>14</v>
      </c>
      <c r="M116" s="190"/>
    </row>
    <row r="117" spans="2:13" s="171" customFormat="1" ht="15.6" customHeight="1">
      <c r="B117" s="200"/>
      <c r="C117" s="164" t="s">
        <v>564</v>
      </c>
      <c r="D117" s="154" t="s">
        <v>581</v>
      </c>
      <c r="E117" s="155"/>
      <c r="F117" s="156"/>
      <c r="G117" s="186"/>
      <c r="H117" s="187"/>
      <c r="I117" s="206"/>
      <c r="J117" s="393"/>
      <c r="K117" s="166"/>
      <c r="L117" s="168">
        <v>15</v>
      </c>
      <c r="M117" s="190"/>
    </row>
    <row r="118" spans="2:13" s="171" customFormat="1" ht="15.6" customHeight="1">
      <c r="B118" s="200"/>
      <c r="C118" s="162"/>
      <c r="D118" s="159" t="s">
        <v>582</v>
      </c>
      <c r="E118" s="160">
        <v>2</v>
      </c>
      <c r="F118" s="161" t="s">
        <v>425</v>
      </c>
      <c r="G118" s="192"/>
      <c r="H118" s="193"/>
      <c r="I118" s="198"/>
      <c r="J118" s="394">
        <v>1.6</v>
      </c>
      <c r="K118" s="166"/>
      <c r="L118" s="168">
        <v>16</v>
      </c>
      <c r="M118" s="190"/>
    </row>
    <row r="119" spans="2:13" s="171" customFormat="1" ht="15.6" customHeight="1">
      <c r="B119" s="164"/>
      <c r="C119" s="164" t="s">
        <v>565</v>
      </c>
      <c r="D119" s="154" t="s">
        <v>566</v>
      </c>
      <c r="E119" s="155"/>
      <c r="F119" s="156"/>
      <c r="G119" s="286"/>
      <c r="H119" s="203"/>
      <c r="I119" s="239"/>
      <c r="J119" s="398"/>
      <c r="K119" s="166"/>
      <c r="L119" s="168">
        <v>17</v>
      </c>
      <c r="M119" s="190"/>
    </row>
    <row r="120" spans="2:13" s="171" customFormat="1" ht="15.6" customHeight="1">
      <c r="B120" s="162"/>
      <c r="C120" s="162"/>
      <c r="D120" s="163"/>
      <c r="E120" s="160">
        <v>2</v>
      </c>
      <c r="F120" s="161" t="s">
        <v>425</v>
      </c>
      <c r="G120" s="286"/>
      <c r="H120" s="193"/>
      <c r="I120" s="198"/>
      <c r="J120" s="394">
        <v>10</v>
      </c>
      <c r="K120" s="166"/>
      <c r="L120" s="168">
        <v>18</v>
      </c>
      <c r="M120" s="190"/>
    </row>
    <row r="121" spans="2:13" ht="15.6" customHeight="1">
      <c r="B121" s="200"/>
      <c r="C121" s="164" t="s">
        <v>567</v>
      </c>
      <c r="D121" s="154" t="s">
        <v>583</v>
      </c>
      <c r="E121" s="155"/>
      <c r="F121" s="156"/>
      <c r="G121" s="186"/>
      <c r="H121" s="203"/>
      <c r="I121" s="206"/>
      <c r="J121" s="398"/>
      <c r="L121" s="168">
        <v>19</v>
      </c>
      <c r="M121" s="190"/>
    </row>
    <row r="122" spans="2:13" ht="15.6" customHeight="1">
      <c r="B122" s="200"/>
      <c r="C122" s="162"/>
      <c r="D122" s="163" t="s">
        <v>584</v>
      </c>
      <c r="E122" s="160">
        <v>1</v>
      </c>
      <c r="F122" s="161" t="s">
        <v>425</v>
      </c>
      <c r="G122" s="192"/>
      <c r="H122" s="193"/>
      <c r="I122" s="198"/>
      <c r="J122" s="394">
        <v>9.5</v>
      </c>
      <c r="L122" s="168">
        <v>20</v>
      </c>
      <c r="M122" s="190"/>
    </row>
    <row r="123" spans="2:13" ht="15.6" customHeight="1">
      <c r="B123" s="210"/>
      <c r="C123" s="164" t="s">
        <v>568</v>
      </c>
      <c r="D123" s="154"/>
      <c r="E123" s="155"/>
      <c r="F123" s="156"/>
      <c r="G123" s="186"/>
      <c r="H123" s="187"/>
      <c r="I123" s="188"/>
      <c r="J123" s="393"/>
      <c r="L123" s="168">
        <v>21</v>
      </c>
      <c r="M123" s="190"/>
    </row>
    <row r="124" spans="2:13" s="171" customFormat="1" ht="15.6" customHeight="1">
      <c r="B124" s="162"/>
      <c r="C124" s="162"/>
      <c r="D124" s="163"/>
      <c r="E124" s="160">
        <v>1</v>
      </c>
      <c r="F124" s="161" t="s">
        <v>425</v>
      </c>
      <c r="G124" s="192"/>
      <c r="H124" s="193"/>
      <c r="I124" s="198"/>
      <c r="J124" s="394">
        <v>0.5</v>
      </c>
      <c r="K124" s="166"/>
      <c r="L124" s="168">
        <v>22</v>
      </c>
      <c r="M124" s="190"/>
    </row>
    <row r="125" spans="2:13" s="171" customFormat="1" ht="15.6" customHeight="1">
      <c r="B125" s="164"/>
      <c r="C125" s="164" t="s">
        <v>569</v>
      </c>
      <c r="D125" s="184" t="s">
        <v>570</v>
      </c>
      <c r="E125" s="155"/>
      <c r="F125" s="156"/>
      <c r="G125" s="186"/>
      <c r="H125" s="187"/>
      <c r="I125" s="206"/>
      <c r="J125" s="398"/>
      <c r="K125" s="166"/>
      <c r="L125" s="168">
        <v>23</v>
      </c>
      <c r="M125" s="190"/>
    </row>
    <row r="126" spans="2:13" s="171" customFormat="1" ht="15.6" customHeight="1">
      <c r="B126" s="162"/>
      <c r="C126" s="162"/>
      <c r="D126" s="159" t="s">
        <v>850</v>
      </c>
      <c r="E126" s="160">
        <v>1</v>
      </c>
      <c r="F126" s="161" t="s">
        <v>425</v>
      </c>
      <c r="G126" s="192"/>
      <c r="H126" s="193"/>
      <c r="I126" s="206"/>
      <c r="J126" s="398">
        <v>3</v>
      </c>
      <c r="K126" s="166"/>
      <c r="L126" s="168">
        <v>24</v>
      </c>
      <c r="M126" s="190"/>
    </row>
    <row r="127" spans="2:13" s="171" customFormat="1" ht="15.6" customHeight="1">
      <c r="B127" s="200"/>
      <c r="C127" s="285" t="s">
        <v>571</v>
      </c>
      <c r="D127" s="287" t="s">
        <v>579</v>
      </c>
      <c r="E127" s="155"/>
      <c r="F127" s="156"/>
      <c r="G127" s="186"/>
      <c r="H127" s="187"/>
      <c r="I127" s="188"/>
      <c r="J127" s="393"/>
      <c r="K127" s="166"/>
      <c r="L127" s="168">
        <v>25</v>
      </c>
      <c r="M127" s="190"/>
    </row>
    <row r="128" spans="2:13" s="171" customFormat="1" ht="15.6" customHeight="1">
      <c r="B128" s="200"/>
      <c r="C128" s="289"/>
      <c r="D128" s="281" t="s">
        <v>585</v>
      </c>
      <c r="E128" s="160">
        <v>2</v>
      </c>
      <c r="F128" s="161" t="s">
        <v>425</v>
      </c>
      <c r="G128" s="192"/>
      <c r="H128" s="193"/>
      <c r="I128" s="198"/>
      <c r="J128" s="394">
        <v>10</v>
      </c>
      <c r="K128" s="166"/>
      <c r="L128" s="168">
        <v>26</v>
      </c>
      <c r="M128" s="190"/>
    </row>
    <row r="129" spans="2:13" s="171" customFormat="1" ht="15.6" customHeight="1">
      <c r="B129" s="210"/>
      <c r="C129" s="285" t="s">
        <v>572</v>
      </c>
      <c r="D129" s="287" t="s">
        <v>586</v>
      </c>
      <c r="E129" s="155"/>
      <c r="F129" s="156"/>
      <c r="G129" s="217"/>
      <c r="H129" s="203"/>
      <c r="I129" s="206"/>
      <c r="J129" s="398"/>
      <c r="K129" s="166"/>
      <c r="L129" s="168">
        <v>27</v>
      </c>
      <c r="M129" s="190"/>
    </row>
    <row r="130" spans="2:13" s="171" customFormat="1" ht="15.6" customHeight="1">
      <c r="B130" s="162"/>
      <c r="C130" s="289"/>
      <c r="D130" s="281" t="s">
        <v>587</v>
      </c>
      <c r="E130" s="160">
        <v>2</v>
      </c>
      <c r="F130" s="161" t="s">
        <v>425</v>
      </c>
      <c r="G130" s="217"/>
      <c r="H130" s="203"/>
      <c r="I130" s="206"/>
      <c r="J130" s="398">
        <v>1.8</v>
      </c>
      <c r="K130" s="166"/>
      <c r="L130" s="168">
        <v>28</v>
      </c>
      <c r="M130" s="190"/>
    </row>
    <row r="131" spans="2:13" ht="15.6" customHeight="1">
      <c r="B131" s="210"/>
      <c r="C131" s="164" t="s">
        <v>573</v>
      </c>
      <c r="D131" s="287" t="s">
        <v>574</v>
      </c>
      <c r="E131" s="155"/>
      <c r="F131" s="156"/>
      <c r="G131" s="187"/>
      <c r="H131" s="187"/>
      <c r="I131" s="188"/>
      <c r="J131" s="393"/>
      <c r="L131" s="168">
        <v>29</v>
      </c>
      <c r="M131" s="190"/>
    </row>
    <row r="132" spans="2:13" ht="15.6" customHeight="1">
      <c r="B132" s="162"/>
      <c r="C132" s="289"/>
      <c r="D132" s="163"/>
      <c r="E132" s="160">
        <v>4</v>
      </c>
      <c r="F132" s="161" t="s">
        <v>425</v>
      </c>
      <c r="G132" s="270"/>
      <c r="H132" s="193"/>
      <c r="I132" s="198"/>
      <c r="J132" s="394">
        <v>8</v>
      </c>
      <c r="L132" s="168">
        <v>30</v>
      </c>
      <c r="M132" s="190"/>
    </row>
    <row r="133" spans="2:13" ht="21" customHeight="1">
      <c r="B133" s="166" t="s">
        <v>455</v>
      </c>
      <c r="G133" s="168"/>
    </row>
    <row r="134" spans="2:13" ht="25.5" customHeight="1">
      <c r="B134" s="172" t="s">
        <v>5</v>
      </c>
      <c r="C134" s="173" t="str">
        <f>C101</f>
        <v>科目名称　4.機器解体工事</v>
      </c>
      <c r="D134" s="173"/>
      <c r="E134" s="174"/>
      <c r="F134" s="175"/>
      <c r="G134" s="173"/>
      <c r="H134" s="176"/>
      <c r="I134" s="177"/>
      <c r="J134" s="178"/>
    </row>
    <row r="135" spans="2:13" s="168" customFormat="1" ht="24" customHeight="1">
      <c r="B135" s="179" t="s">
        <v>13</v>
      </c>
      <c r="C135" s="448" t="s">
        <v>33</v>
      </c>
      <c r="D135" s="449"/>
      <c r="E135" s="181" t="s">
        <v>16</v>
      </c>
      <c r="F135" s="182" t="s">
        <v>17</v>
      </c>
      <c r="G135" s="182" t="s">
        <v>8</v>
      </c>
      <c r="H135" s="183" t="s">
        <v>18</v>
      </c>
      <c r="I135" s="391" t="s">
        <v>471</v>
      </c>
      <c r="J135" s="392" t="s">
        <v>470</v>
      </c>
      <c r="L135" s="170"/>
      <c r="M135" s="170"/>
    </row>
    <row r="136" spans="2:13" ht="15.6" customHeight="1">
      <c r="B136" s="164"/>
      <c r="C136" s="164" t="s">
        <v>575</v>
      </c>
      <c r="D136" s="154" t="s">
        <v>576</v>
      </c>
      <c r="E136" s="155"/>
      <c r="F136" s="156"/>
      <c r="G136" s="154"/>
      <c r="H136" s="187"/>
      <c r="I136" s="188"/>
      <c r="J136" s="393"/>
      <c r="L136" s="168">
        <v>1</v>
      </c>
      <c r="M136" s="190"/>
    </row>
    <row r="137" spans="2:13" ht="15.6" customHeight="1">
      <c r="B137" s="162"/>
      <c r="C137" s="162"/>
      <c r="D137" s="163"/>
      <c r="E137" s="160">
        <v>2</v>
      </c>
      <c r="F137" s="161" t="s">
        <v>425</v>
      </c>
      <c r="G137" s="191"/>
      <c r="H137" s="193"/>
      <c r="I137" s="198"/>
      <c r="J137" s="399">
        <v>2.8</v>
      </c>
      <c r="L137" s="168">
        <v>2</v>
      </c>
      <c r="M137" s="190"/>
    </row>
    <row r="138" spans="2:13" ht="15.6" customHeight="1">
      <c r="B138" s="164"/>
      <c r="C138" s="210" t="s">
        <v>28</v>
      </c>
      <c r="D138" s="154"/>
      <c r="E138" s="155"/>
      <c r="F138" s="156"/>
      <c r="G138" s="186"/>
      <c r="H138" s="187"/>
      <c r="I138" s="196"/>
      <c r="J138" s="401"/>
      <c r="L138" s="168">
        <v>3</v>
      </c>
      <c r="M138" s="190"/>
    </row>
    <row r="139" spans="2:13" ht="15.6" customHeight="1">
      <c r="B139" s="162"/>
      <c r="C139" s="163"/>
      <c r="D139" s="163"/>
      <c r="E139" s="160"/>
      <c r="F139" s="161"/>
      <c r="G139" s="192"/>
      <c r="H139" s="193"/>
      <c r="I139" s="198"/>
      <c r="J139" s="399">
        <f>SUM(J111:J138)</f>
        <v>60.8</v>
      </c>
      <c r="L139" s="168">
        <v>4</v>
      </c>
      <c r="M139" s="190"/>
    </row>
    <row r="140" spans="2:13" ht="15.6" customHeight="1">
      <c r="B140" s="285" t="s">
        <v>588</v>
      </c>
      <c r="C140" s="164" t="s">
        <v>428</v>
      </c>
      <c r="D140" s="184" t="s">
        <v>429</v>
      </c>
      <c r="E140" s="155"/>
      <c r="F140" s="156"/>
      <c r="G140" s="186"/>
      <c r="H140" s="187"/>
      <c r="I140" s="196"/>
      <c r="J140" s="401"/>
      <c r="L140" s="168">
        <v>5</v>
      </c>
      <c r="M140" s="190"/>
    </row>
    <row r="141" spans="2:13" ht="15.6" customHeight="1">
      <c r="B141" s="162"/>
      <c r="C141" s="162"/>
      <c r="D141" s="163"/>
      <c r="E141" s="160">
        <v>2</v>
      </c>
      <c r="F141" s="161" t="s">
        <v>425</v>
      </c>
      <c r="G141" s="192"/>
      <c r="H141" s="193"/>
      <c r="I141" s="198"/>
      <c r="J141" s="399">
        <v>0.2</v>
      </c>
      <c r="L141" s="168">
        <v>6</v>
      </c>
      <c r="M141" s="190"/>
    </row>
    <row r="142" spans="2:13" ht="15.6" customHeight="1">
      <c r="B142" s="285"/>
      <c r="C142" s="164" t="s">
        <v>589</v>
      </c>
      <c r="D142" s="154" t="s">
        <v>590</v>
      </c>
      <c r="E142" s="155"/>
      <c r="F142" s="156"/>
      <c r="G142" s="186"/>
      <c r="H142" s="187"/>
      <c r="I142" s="196"/>
      <c r="J142" s="401"/>
      <c r="L142" s="168">
        <v>7</v>
      </c>
      <c r="M142" s="190"/>
    </row>
    <row r="143" spans="2:13" s="171" customFormat="1" ht="15.6" customHeight="1">
      <c r="B143" s="229"/>
      <c r="C143" s="162"/>
      <c r="D143" s="163"/>
      <c r="E143" s="160">
        <v>1</v>
      </c>
      <c r="F143" s="161" t="s">
        <v>425</v>
      </c>
      <c r="G143" s="192"/>
      <c r="H143" s="193"/>
      <c r="I143" s="198"/>
      <c r="J143" s="399">
        <v>1.3</v>
      </c>
      <c r="K143" s="166"/>
      <c r="L143" s="168">
        <v>8</v>
      </c>
      <c r="M143" s="190"/>
    </row>
    <row r="144" spans="2:13" ht="15.6" customHeight="1">
      <c r="B144" s="152"/>
      <c r="C144" s="164" t="s">
        <v>764</v>
      </c>
      <c r="D144" s="154" t="s">
        <v>765</v>
      </c>
      <c r="E144" s="155"/>
      <c r="F144" s="154"/>
      <c r="G144" s="186"/>
      <c r="H144" s="187"/>
      <c r="I144" s="196"/>
      <c r="J144" s="401"/>
      <c r="L144" s="168">
        <v>9</v>
      </c>
      <c r="M144" s="190"/>
    </row>
    <row r="145" spans="2:13" s="171" customFormat="1" ht="15.6" customHeight="1">
      <c r="B145" s="157"/>
      <c r="C145" s="271"/>
      <c r="D145" s="159"/>
      <c r="E145" s="165">
        <v>1</v>
      </c>
      <c r="F145" s="191" t="s">
        <v>425</v>
      </c>
      <c r="G145" s="192"/>
      <c r="H145" s="193"/>
      <c r="I145" s="198"/>
      <c r="J145" s="399">
        <v>0.56000000000000005</v>
      </c>
      <c r="K145" s="166"/>
      <c r="L145" s="168">
        <v>10</v>
      </c>
      <c r="M145" s="190"/>
    </row>
    <row r="146" spans="2:13" ht="15.6" customHeight="1">
      <c r="B146" s="200"/>
      <c r="C146" s="164" t="s">
        <v>766</v>
      </c>
      <c r="D146" s="154" t="s">
        <v>767</v>
      </c>
      <c r="E146" s="155"/>
      <c r="F146" s="154"/>
      <c r="G146" s="186"/>
      <c r="H146" s="187"/>
      <c r="I146" s="196"/>
      <c r="J146" s="401"/>
      <c r="L146" s="168">
        <v>11</v>
      </c>
      <c r="M146" s="190"/>
    </row>
    <row r="147" spans="2:13" s="171" customFormat="1" ht="15.6" customHeight="1">
      <c r="B147" s="200"/>
      <c r="C147" s="162"/>
      <c r="D147" s="159"/>
      <c r="E147" s="165">
        <v>1</v>
      </c>
      <c r="F147" s="191" t="s">
        <v>425</v>
      </c>
      <c r="G147" s="192"/>
      <c r="H147" s="193"/>
      <c r="I147" s="198"/>
      <c r="J147" s="399">
        <v>0.2</v>
      </c>
      <c r="K147" s="166"/>
      <c r="L147" s="168">
        <v>12</v>
      </c>
      <c r="M147" s="190"/>
    </row>
    <row r="148" spans="2:13" s="171" customFormat="1" ht="15.6" customHeight="1">
      <c r="B148" s="293"/>
      <c r="C148" s="210" t="s">
        <v>28</v>
      </c>
      <c r="D148" s="184"/>
      <c r="E148" s="155"/>
      <c r="F148" s="156"/>
      <c r="G148" s="186"/>
      <c r="H148" s="187"/>
      <c r="I148" s="196"/>
      <c r="J148" s="405"/>
      <c r="K148" s="166"/>
      <c r="L148" s="168">
        <v>13</v>
      </c>
      <c r="M148" s="190"/>
    </row>
    <row r="149" spans="2:13" s="171" customFormat="1" ht="15.6" customHeight="1">
      <c r="B149" s="234"/>
      <c r="C149" s="163"/>
      <c r="D149" s="163"/>
      <c r="E149" s="160"/>
      <c r="F149" s="161"/>
      <c r="G149" s="192"/>
      <c r="H149" s="193"/>
      <c r="I149" s="198"/>
      <c r="J149" s="405">
        <f>SUM(J140:J147)</f>
        <v>2.2600000000000002</v>
      </c>
      <c r="K149" s="166"/>
      <c r="L149" s="168">
        <v>14</v>
      </c>
      <c r="M149" s="190"/>
    </row>
    <row r="150" spans="2:13" s="171" customFormat="1" ht="15.6" customHeight="1">
      <c r="B150" s="152" t="s">
        <v>591</v>
      </c>
      <c r="C150" s="294" t="s">
        <v>592</v>
      </c>
      <c r="D150" s="184" t="s">
        <v>429</v>
      </c>
      <c r="E150" s="155"/>
      <c r="F150" s="156"/>
      <c r="G150" s="186"/>
      <c r="H150" s="187"/>
      <c r="I150" s="206"/>
      <c r="J150" s="401"/>
      <c r="K150" s="166"/>
      <c r="L150" s="168">
        <v>15</v>
      </c>
      <c r="M150" s="190"/>
    </row>
    <row r="151" spans="2:13" s="171" customFormat="1" ht="15.6" customHeight="1">
      <c r="B151" s="157"/>
      <c r="C151" s="292"/>
      <c r="D151" s="163"/>
      <c r="E151" s="160">
        <v>2</v>
      </c>
      <c r="F151" s="161" t="s">
        <v>430</v>
      </c>
      <c r="G151" s="192"/>
      <c r="H151" s="193"/>
      <c r="I151" s="198"/>
      <c r="J151" s="399">
        <v>0.08</v>
      </c>
      <c r="K151" s="166"/>
      <c r="L151" s="168">
        <v>16</v>
      </c>
      <c r="M151" s="190"/>
    </row>
    <row r="152" spans="2:13" s="171" customFormat="1" ht="15.6" customHeight="1">
      <c r="B152" s="293"/>
      <c r="C152" s="164" t="s">
        <v>431</v>
      </c>
      <c r="D152" s="279" t="s">
        <v>608</v>
      </c>
      <c r="E152" s="295"/>
      <c r="F152" s="156"/>
      <c r="G152" s="286"/>
      <c r="H152" s="203"/>
      <c r="I152" s="239"/>
      <c r="J152" s="405"/>
      <c r="K152" s="166"/>
      <c r="L152" s="168">
        <v>17</v>
      </c>
      <c r="M152" s="190"/>
    </row>
    <row r="153" spans="2:13" s="171" customFormat="1" ht="15.6" customHeight="1">
      <c r="B153" s="234"/>
      <c r="C153" s="272"/>
      <c r="D153" s="163" t="s">
        <v>609</v>
      </c>
      <c r="E153" s="160">
        <v>1</v>
      </c>
      <c r="F153" s="161" t="s">
        <v>425</v>
      </c>
      <c r="G153" s="286"/>
      <c r="H153" s="193"/>
      <c r="I153" s="198"/>
      <c r="J153" s="399">
        <v>0.05</v>
      </c>
      <c r="K153" s="166"/>
      <c r="L153" s="168">
        <v>18</v>
      </c>
      <c r="M153" s="190"/>
    </row>
    <row r="154" spans="2:13" ht="15.6" customHeight="1">
      <c r="B154" s="293"/>
      <c r="C154" s="164" t="s">
        <v>593</v>
      </c>
      <c r="D154" s="184"/>
      <c r="E154" s="280"/>
      <c r="F154" s="156"/>
      <c r="G154" s="186"/>
      <c r="H154" s="203"/>
      <c r="I154" s="206"/>
      <c r="J154" s="401"/>
      <c r="L154" s="168">
        <v>19</v>
      </c>
      <c r="M154" s="190"/>
    </row>
    <row r="155" spans="2:13" ht="15.6" customHeight="1">
      <c r="B155" s="234"/>
      <c r="C155" s="272"/>
      <c r="D155" s="159"/>
      <c r="E155" s="277">
        <v>1</v>
      </c>
      <c r="F155" s="161" t="s">
        <v>425</v>
      </c>
      <c r="G155" s="192"/>
      <c r="H155" s="193"/>
      <c r="I155" s="198"/>
      <c r="J155" s="399">
        <v>0.28000000000000003</v>
      </c>
      <c r="L155" s="168">
        <v>20</v>
      </c>
      <c r="M155" s="190"/>
    </row>
    <row r="156" spans="2:13" ht="15.6" customHeight="1">
      <c r="B156" s="293"/>
      <c r="C156" s="164" t="s">
        <v>594</v>
      </c>
      <c r="D156" s="184" t="s">
        <v>429</v>
      </c>
      <c r="E156" s="280"/>
      <c r="F156" s="156"/>
      <c r="G156" s="186"/>
      <c r="H156" s="187"/>
      <c r="I156" s="188"/>
      <c r="J156" s="401"/>
      <c r="L156" s="168">
        <v>21</v>
      </c>
      <c r="M156" s="190"/>
    </row>
    <row r="157" spans="2:13" s="171" customFormat="1" ht="15.6" customHeight="1">
      <c r="B157" s="234"/>
      <c r="C157" s="292"/>
      <c r="D157" s="159"/>
      <c r="E157" s="277">
        <v>2</v>
      </c>
      <c r="F157" s="161" t="s">
        <v>430</v>
      </c>
      <c r="G157" s="192"/>
      <c r="H157" s="193"/>
      <c r="I157" s="198"/>
      <c r="J157" s="399">
        <v>0.03</v>
      </c>
      <c r="K157" s="166"/>
      <c r="L157" s="168">
        <v>22</v>
      </c>
      <c r="M157" s="190"/>
    </row>
    <row r="158" spans="2:13" s="171" customFormat="1" ht="15.6" customHeight="1">
      <c r="B158" s="293"/>
      <c r="C158" s="164" t="s">
        <v>595</v>
      </c>
      <c r="D158" s="184" t="s">
        <v>429</v>
      </c>
      <c r="E158" s="280"/>
      <c r="F158" s="156"/>
      <c r="G158" s="186"/>
      <c r="H158" s="187"/>
      <c r="I158" s="206"/>
      <c r="J158" s="401"/>
      <c r="K158" s="166"/>
      <c r="L158" s="168">
        <v>23</v>
      </c>
      <c r="M158" s="190"/>
    </row>
    <row r="159" spans="2:13" s="171" customFormat="1" ht="15.6" customHeight="1">
      <c r="B159" s="234"/>
      <c r="C159" s="162"/>
      <c r="D159" s="159"/>
      <c r="E159" s="277">
        <v>2</v>
      </c>
      <c r="F159" s="191" t="s">
        <v>430</v>
      </c>
      <c r="G159" s="192"/>
      <c r="H159" s="193"/>
      <c r="I159" s="206"/>
      <c r="J159" s="399">
        <v>0.03</v>
      </c>
      <c r="K159" s="166"/>
      <c r="L159" s="168">
        <v>24</v>
      </c>
      <c r="M159" s="190"/>
    </row>
    <row r="160" spans="2:13" s="171" customFormat="1" ht="15.6" customHeight="1">
      <c r="B160" s="293"/>
      <c r="C160" s="164" t="s">
        <v>596</v>
      </c>
      <c r="D160" s="184" t="s">
        <v>597</v>
      </c>
      <c r="E160" s="280"/>
      <c r="F160" s="156"/>
      <c r="G160" s="186"/>
      <c r="H160" s="187"/>
      <c r="I160" s="188"/>
      <c r="J160" s="401"/>
      <c r="K160" s="166"/>
      <c r="L160" s="168">
        <v>25</v>
      </c>
      <c r="M160" s="190"/>
    </row>
    <row r="161" spans="2:13" s="171" customFormat="1" ht="15.6" customHeight="1">
      <c r="B161" s="234"/>
      <c r="C161" s="162"/>
      <c r="D161" s="159"/>
      <c r="E161" s="277">
        <v>1</v>
      </c>
      <c r="F161" s="191" t="s">
        <v>430</v>
      </c>
      <c r="G161" s="192"/>
      <c r="H161" s="193"/>
      <c r="I161" s="198"/>
      <c r="J161" s="399">
        <v>0.02</v>
      </c>
      <c r="K161" s="166"/>
      <c r="L161" s="168">
        <v>26</v>
      </c>
      <c r="M161" s="190"/>
    </row>
    <row r="162" spans="2:13" s="171" customFormat="1" ht="15.6" customHeight="1">
      <c r="B162" s="293"/>
      <c r="C162" s="164" t="s">
        <v>598</v>
      </c>
      <c r="D162" s="184"/>
      <c r="E162" s="155"/>
      <c r="F162" s="156"/>
      <c r="G162" s="217"/>
      <c r="H162" s="203"/>
      <c r="I162" s="206"/>
      <c r="J162" s="401"/>
      <c r="K162" s="166"/>
      <c r="L162" s="168">
        <v>27</v>
      </c>
      <c r="M162" s="190"/>
    </row>
    <row r="163" spans="2:13" s="171" customFormat="1" ht="15.6" customHeight="1">
      <c r="B163" s="234"/>
      <c r="C163" s="292"/>
      <c r="D163" s="159"/>
      <c r="E163" s="160">
        <v>2</v>
      </c>
      <c r="F163" s="191" t="s">
        <v>430</v>
      </c>
      <c r="G163" s="217"/>
      <c r="H163" s="203"/>
      <c r="I163" s="206"/>
      <c r="J163" s="399">
        <v>0.03</v>
      </c>
      <c r="K163" s="166"/>
      <c r="L163" s="168">
        <v>28</v>
      </c>
      <c r="M163" s="190"/>
    </row>
    <row r="164" spans="2:13" ht="15.6" customHeight="1">
      <c r="B164" s="293"/>
      <c r="C164" s="164" t="s">
        <v>599</v>
      </c>
      <c r="D164" s="184" t="s">
        <v>608</v>
      </c>
      <c r="E164" s="280"/>
      <c r="F164" s="156"/>
      <c r="G164" s="187"/>
      <c r="H164" s="187"/>
      <c r="I164" s="188"/>
      <c r="J164" s="401"/>
      <c r="L164" s="168">
        <v>29</v>
      </c>
      <c r="M164" s="190"/>
    </row>
    <row r="165" spans="2:13" ht="15.6" customHeight="1">
      <c r="B165" s="234"/>
      <c r="C165" s="162"/>
      <c r="D165" s="159" t="s">
        <v>610</v>
      </c>
      <c r="E165" s="277">
        <v>1</v>
      </c>
      <c r="F165" s="191" t="s">
        <v>425</v>
      </c>
      <c r="G165" s="270"/>
      <c r="H165" s="193"/>
      <c r="I165" s="198"/>
      <c r="J165" s="394"/>
      <c r="L165" s="168">
        <v>30</v>
      </c>
      <c r="M165" s="190"/>
    </row>
    <row r="166" spans="2:13" ht="21" customHeight="1">
      <c r="B166" s="166" t="s">
        <v>455</v>
      </c>
      <c r="G166" s="168"/>
    </row>
    <row r="167" spans="2:13" ht="25.5" customHeight="1">
      <c r="B167" s="172" t="s">
        <v>5</v>
      </c>
      <c r="C167" s="173" t="str">
        <f>C134</f>
        <v>科目名称　4.機器解体工事</v>
      </c>
      <c r="D167" s="173"/>
      <c r="E167" s="174"/>
      <c r="F167" s="175"/>
      <c r="G167" s="173"/>
      <c r="H167" s="176"/>
      <c r="I167" s="177"/>
      <c r="J167" s="178"/>
    </row>
    <row r="168" spans="2:13" s="168" customFormat="1" ht="24" customHeight="1">
      <c r="B168" s="179" t="s">
        <v>13</v>
      </c>
      <c r="C168" s="448" t="s">
        <v>33</v>
      </c>
      <c r="D168" s="449"/>
      <c r="E168" s="181" t="s">
        <v>16</v>
      </c>
      <c r="F168" s="182" t="s">
        <v>17</v>
      </c>
      <c r="G168" s="182" t="s">
        <v>8</v>
      </c>
      <c r="H168" s="183" t="s">
        <v>18</v>
      </c>
      <c r="I168" s="391" t="s">
        <v>471</v>
      </c>
      <c r="J168" s="392" t="s">
        <v>470</v>
      </c>
      <c r="L168" s="170"/>
      <c r="M168" s="170"/>
    </row>
    <row r="169" spans="2:13" ht="15.6" customHeight="1">
      <c r="B169" s="293"/>
      <c r="C169" s="164" t="s">
        <v>600</v>
      </c>
      <c r="D169" s="184" t="s">
        <v>608</v>
      </c>
      <c r="E169" s="280"/>
      <c r="F169" s="156"/>
      <c r="G169" s="154"/>
      <c r="H169" s="187"/>
      <c r="I169" s="188"/>
      <c r="J169" s="393"/>
      <c r="L169" s="168">
        <v>1</v>
      </c>
      <c r="M169" s="190"/>
    </row>
    <row r="170" spans="2:13" ht="15.6" customHeight="1">
      <c r="B170" s="234"/>
      <c r="C170" s="292"/>
      <c r="D170" s="159" t="s">
        <v>611</v>
      </c>
      <c r="E170" s="277">
        <v>1</v>
      </c>
      <c r="F170" s="191" t="s">
        <v>425</v>
      </c>
      <c r="G170" s="191"/>
      <c r="H170" s="193"/>
      <c r="I170" s="198"/>
      <c r="J170" s="399"/>
      <c r="L170" s="168">
        <v>2</v>
      </c>
      <c r="M170" s="190"/>
    </row>
    <row r="171" spans="2:13" ht="15.6" customHeight="1">
      <c r="B171" s="300"/>
      <c r="C171" s="164" t="s">
        <v>601</v>
      </c>
      <c r="D171" s="184" t="s">
        <v>608</v>
      </c>
      <c r="E171" s="280"/>
      <c r="F171" s="156"/>
      <c r="G171" s="186"/>
      <c r="H171" s="187"/>
      <c r="I171" s="196"/>
      <c r="J171" s="401"/>
      <c r="L171" s="168">
        <v>3</v>
      </c>
      <c r="M171" s="190"/>
    </row>
    <row r="172" spans="2:13" ht="15.6" customHeight="1">
      <c r="B172" s="234"/>
      <c r="C172" s="292"/>
      <c r="D172" s="159" t="s">
        <v>612</v>
      </c>
      <c r="E172" s="277">
        <v>1</v>
      </c>
      <c r="F172" s="191" t="s">
        <v>425</v>
      </c>
      <c r="G172" s="192"/>
      <c r="H172" s="193"/>
      <c r="I172" s="198"/>
      <c r="J172" s="399"/>
      <c r="L172" s="168">
        <v>4</v>
      </c>
      <c r="M172" s="190"/>
    </row>
    <row r="173" spans="2:13" ht="15.6" customHeight="1">
      <c r="B173" s="300"/>
      <c r="C173" s="164" t="s">
        <v>602</v>
      </c>
      <c r="D173" s="184" t="s">
        <v>613</v>
      </c>
      <c r="E173" s="280"/>
      <c r="F173" s="156"/>
      <c r="G173" s="186"/>
      <c r="H173" s="187"/>
      <c r="I173" s="196"/>
      <c r="J173" s="401"/>
      <c r="L173" s="168">
        <v>5</v>
      </c>
      <c r="M173" s="190"/>
    </row>
    <row r="174" spans="2:13" ht="15.6" customHeight="1">
      <c r="B174" s="234"/>
      <c r="C174" s="292"/>
      <c r="D174" s="159" t="s">
        <v>614</v>
      </c>
      <c r="E174" s="277">
        <v>1</v>
      </c>
      <c r="F174" s="191" t="s">
        <v>425</v>
      </c>
      <c r="G174" s="192"/>
      <c r="H174" s="193"/>
      <c r="I174" s="198"/>
      <c r="J174" s="399"/>
      <c r="L174" s="168">
        <v>6</v>
      </c>
      <c r="M174" s="190"/>
    </row>
    <row r="175" spans="2:13" ht="15.6" customHeight="1">
      <c r="B175" s="300"/>
      <c r="C175" s="164" t="s">
        <v>603</v>
      </c>
      <c r="D175" s="184" t="s">
        <v>613</v>
      </c>
      <c r="E175" s="155"/>
      <c r="F175" s="156"/>
      <c r="G175" s="186"/>
      <c r="H175" s="187"/>
      <c r="I175" s="196"/>
      <c r="J175" s="401"/>
      <c r="L175" s="168">
        <v>7</v>
      </c>
      <c r="M175" s="190"/>
    </row>
    <row r="176" spans="2:13" s="171" customFormat="1" ht="15.6" customHeight="1">
      <c r="B176" s="234"/>
      <c r="C176" s="292"/>
      <c r="D176" s="159" t="s">
        <v>615</v>
      </c>
      <c r="E176" s="160">
        <v>1</v>
      </c>
      <c r="F176" s="161" t="s">
        <v>425</v>
      </c>
      <c r="G176" s="192"/>
      <c r="H176" s="193"/>
      <c r="I176" s="198"/>
      <c r="J176" s="399"/>
      <c r="K176" s="166"/>
      <c r="L176" s="168">
        <v>8</v>
      </c>
      <c r="M176" s="190"/>
    </row>
    <row r="177" spans="2:13" ht="15.6" customHeight="1">
      <c r="B177" s="301"/>
      <c r="C177" s="164" t="s">
        <v>432</v>
      </c>
      <c r="D177" s="184"/>
      <c r="E177" s="275"/>
      <c r="F177" s="156"/>
      <c r="G177" s="186"/>
      <c r="H177" s="187"/>
      <c r="I177" s="196"/>
      <c r="J177" s="401"/>
      <c r="L177" s="168">
        <v>9</v>
      </c>
      <c r="M177" s="190"/>
    </row>
    <row r="178" spans="2:13" s="171" customFormat="1" ht="15.6" customHeight="1">
      <c r="B178" s="272"/>
      <c r="C178" s="292"/>
      <c r="D178" s="159"/>
      <c r="E178" s="275">
        <v>2</v>
      </c>
      <c r="F178" s="191" t="s">
        <v>430</v>
      </c>
      <c r="G178" s="192"/>
      <c r="H178" s="193"/>
      <c r="I178" s="198"/>
      <c r="J178" s="399">
        <v>0.02</v>
      </c>
      <c r="K178" s="166"/>
      <c r="L178" s="168">
        <v>10</v>
      </c>
      <c r="M178" s="190"/>
    </row>
    <row r="179" spans="2:13" ht="15.6" customHeight="1">
      <c r="B179" s="293"/>
      <c r="C179" s="164" t="s">
        <v>604</v>
      </c>
      <c r="D179" s="184" t="s">
        <v>605</v>
      </c>
      <c r="E179" s="155"/>
      <c r="F179" s="156"/>
      <c r="G179" s="186"/>
      <c r="H179" s="187"/>
      <c r="I179" s="196"/>
      <c r="J179" s="401"/>
      <c r="L179" s="168">
        <v>11</v>
      </c>
      <c r="M179" s="190"/>
    </row>
    <row r="180" spans="2:13" s="171" customFormat="1" ht="15.6" customHeight="1">
      <c r="B180" s="234"/>
      <c r="C180" s="292"/>
      <c r="D180" s="159"/>
      <c r="E180" s="160">
        <v>3</v>
      </c>
      <c r="F180" s="161" t="s">
        <v>425</v>
      </c>
      <c r="G180" s="192"/>
      <c r="H180" s="193"/>
      <c r="I180" s="198"/>
      <c r="J180" s="399"/>
      <c r="K180" s="166"/>
      <c r="L180" s="168">
        <v>12</v>
      </c>
      <c r="M180" s="190"/>
    </row>
    <row r="181" spans="2:13" s="171" customFormat="1" ht="15.6" customHeight="1">
      <c r="B181" s="152"/>
      <c r="C181" s="164" t="s">
        <v>415</v>
      </c>
      <c r="D181" s="184"/>
      <c r="E181" s="155"/>
      <c r="F181" s="156"/>
      <c r="G181" s="186"/>
      <c r="H181" s="187"/>
      <c r="I181" s="196"/>
      <c r="J181" s="401"/>
      <c r="K181" s="166"/>
      <c r="L181" s="168">
        <v>13</v>
      </c>
      <c r="M181" s="190"/>
    </row>
    <row r="182" spans="2:13" s="171" customFormat="1" ht="15.6" customHeight="1">
      <c r="B182" s="157"/>
      <c r="C182" s="292"/>
      <c r="D182" s="159"/>
      <c r="E182" s="160">
        <v>2</v>
      </c>
      <c r="F182" s="161" t="s">
        <v>430</v>
      </c>
      <c r="G182" s="192"/>
      <c r="H182" s="193"/>
      <c r="I182" s="198"/>
      <c r="J182" s="399"/>
      <c r="K182" s="166"/>
      <c r="L182" s="168">
        <v>14</v>
      </c>
      <c r="M182" s="190"/>
    </row>
    <row r="183" spans="2:13" s="171" customFormat="1" ht="15.6" customHeight="1">
      <c r="B183" s="293"/>
      <c r="C183" s="164" t="s">
        <v>606</v>
      </c>
      <c r="D183" s="184" t="s">
        <v>607</v>
      </c>
      <c r="E183" s="280"/>
      <c r="F183" s="156"/>
      <c r="G183" s="186"/>
      <c r="H183" s="187"/>
      <c r="I183" s="196"/>
      <c r="J183" s="401"/>
      <c r="K183" s="166"/>
      <c r="L183" s="168">
        <v>15</v>
      </c>
      <c r="M183" s="190"/>
    </row>
    <row r="184" spans="2:13" s="171" customFormat="1" ht="15.6" customHeight="1">
      <c r="B184" s="234"/>
      <c r="C184" s="292"/>
      <c r="D184" s="159"/>
      <c r="E184" s="277">
        <v>3</v>
      </c>
      <c r="F184" s="161" t="s">
        <v>430</v>
      </c>
      <c r="G184" s="192"/>
      <c r="H184" s="193"/>
      <c r="I184" s="198"/>
      <c r="J184" s="399"/>
      <c r="K184" s="166"/>
      <c r="L184" s="168">
        <v>16</v>
      </c>
      <c r="M184" s="190"/>
    </row>
    <row r="185" spans="2:13" s="171" customFormat="1" ht="15.6" customHeight="1">
      <c r="B185" s="152"/>
      <c r="C185" s="210" t="s">
        <v>28</v>
      </c>
      <c r="D185" s="184"/>
      <c r="E185" s="155"/>
      <c r="F185" s="156"/>
      <c r="G185" s="186"/>
      <c r="H185" s="187"/>
      <c r="I185" s="196"/>
      <c r="J185" s="398"/>
      <c r="K185" s="166"/>
      <c r="L185" s="168">
        <v>17</v>
      </c>
      <c r="M185" s="190"/>
    </row>
    <row r="186" spans="2:13" s="171" customFormat="1" ht="15.6" customHeight="1">
      <c r="B186" s="157"/>
      <c r="C186" s="163"/>
      <c r="D186" s="159"/>
      <c r="E186" s="160"/>
      <c r="F186" s="191"/>
      <c r="G186" s="192"/>
      <c r="H186" s="193"/>
      <c r="I186" s="198"/>
      <c r="J186" s="398">
        <f>SUM(J150:J184)</f>
        <v>0.54000000000000015</v>
      </c>
      <c r="K186" s="166"/>
      <c r="L186" s="168">
        <v>18</v>
      </c>
      <c r="M186" s="190"/>
    </row>
    <row r="187" spans="2:13" ht="15.6" customHeight="1">
      <c r="B187" s="406"/>
      <c r="C187" s="164"/>
      <c r="D187" s="184"/>
      <c r="E187" s="280"/>
      <c r="F187" s="156"/>
      <c r="G187" s="186"/>
      <c r="H187" s="187"/>
      <c r="I187" s="206"/>
      <c r="J187" s="393"/>
      <c r="L187" s="168">
        <v>19</v>
      </c>
      <c r="M187" s="190"/>
    </row>
    <row r="188" spans="2:13" ht="15.6" customHeight="1">
      <c r="B188" s="234"/>
      <c r="C188" s="162"/>
      <c r="D188" s="159"/>
      <c r="E188" s="277"/>
      <c r="F188" s="191"/>
      <c r="G188" s="192"/>
      <c r="H188" s="193"/>
      <c r="I188" s="198"/>
      <c r="J188" s="394"/>
      <c r="L188" s="168">
        <v>20</v>
      </c>
      <c r="M188" s="190"/>
    </row>
    <row r="189" spans="2:13" ht="15.6" customHeight="1">
      <c r="B189" s="406" t="s">
        <v>616</v>
      </c>
      <c r="C189" s="164" t="s">
        <v>617</v>
      </c>
      <c r="D189" s="184" t="s">
        <v>636</v>
      </c>
      <c r="E189" s="280"/>
      <c r="F189" s="156"/>
      <c r="G189" s="286"/>
      <c r="H189" s="203"/>
      <c r="I189" s="239"/>
      <c r="J189" s="398"/>
      <c r="L189" s="168">
        <v>21</v>
      </c>
      <c r="M189" s="190"/>
    </row>
    <row r="190" spans="2:13" s="171" customFormat="1" ht="15.6" customHeight="1">
      <c r="B190" s="234"/>
      <c r="C190" s="162"/>
      <c r="D190" s="159" t="s">
        <v>637</v>
      </c>
      <c r="E190" s="277">
        <v>1</v>
      </c>
      <c r="F190" s="191" t="s">
        <v>425</v>
      </c>
      <c r="G190" s="286"/>
      <c r="H190" s="193"/>
      <c r="I190" s="198"/>
      <c r="J190" s="394">
        <v>2</v>
      </c>
      <c r="K190" s="166"/>
      <c r="L190" s="168">
        <v>22</v>
      </c>
      <c r="M190" s="190"/>
    </row>
    <row r="191" spans="2:13" s="171" customFormat="1" ht="15.6" customHeight="1">
      <c r="B191" s="164"/>
      <c r="C191" s="164" t="s">
        <v>437</v>
      </c>
      <c r="D191" s="184"/>
      <c r="E191" s="280"/>
      <c r="F191" s="156"/>
      <c r="G191" s="186"/>
      <c r="H191" s="203"/>
      <c r="I191" s="206"/>
      <c r="J191" s="398"/>
      <c r="K191" s="166"/>
      <c r="L191" s="168">
        <v>23</v>
      </c>
      <c r="M191" s="190"/>
    </row>
    <row r="192" spans="2:13" s="171" customFormat="1" ht="15.6" customHeight="1">
      <c r="B192" s="162"/>
      <c r="C192" s="292"/>
      <c r="D192" s="159"/>
      <c r="E192" s="277">
        <v>1</v>
      </c>
      <c r="F192" s="191" t="s">
        <v>439</v>
      </c>
      <c r="G192" s="192"/>
      <c r="H192" s="193"/>
      <c r="I192" s="198"/>
      <c r="J192" s="394">
        <v>1</v>
      </c>
      <c r="K192" s="166"/>
      <c r="L192" s="168">
        <v>24</v>
      </c>
      <c r="M192" s="190"/>
    </row>
    <row r="193" spans="2:13" s="171" customFormat="1" ht="15.6" customHeight="1">
      <c r="B193" s="200"/>
      <c r="C193" s="164" t="s">
        <v>438</v>
      </c>
      <c r="D193" s="184"/>
      <c r="E193" s="155"/>
      <c r="F193" s="156"/>
      <c r="G193" s="186"/>
      <c r="H193" s="187"/>
      <c r="I193" s="188"/>
      <c r="J193" s="393"/>
      <c r="K193" s="166"/>
      <c r="L193" s="168">
        <v>25</v>
      </c>
      <c r="M193" s="190"/>
    </row>
    <row r="194" spans="2:13" s="171" customFormat="1" ht="15.6" customHeight="1">
      <c r="B194" s="200"/>
      <c r="C194" s="162"/>
      <c r="D194" s="159"/>
      <c r="E194" s="160">
        <v>2</v>
      </c>
      <c r="F194" s="161" t="s">
        <v>439</v>
      </c>
      <c r="G194" s="192"/>
      <c r="H194" s="193"/>
      <c r="I194" s="198"/>
      <c r="J194" s="394">
        <v>1</v>
      </c>
      <c r="K194" s="166"/>
      <c r="L194" s="168">
        <v>26</v>
      </c>
      <c r="M194" s="190"/>
    </row>
    <row r="195" spans="2:13" s="171" customFormat="1" ht="15.6" customHeight="1">
      <c r="B195" s="210"/>
      <c r="C195" s="164" t="s">
        <v>618</v>
      </c>
      <c r="D195" s="184" t="s">
        <v>638</v>
      </c>
      <c r="E195" s="280"/>
      <c r="F195" s="156"/>
      <c r="G195" s="186"/>
      <c r="H195" s="187"/>
      <c r="I195" s="206"/>
      <c r="J195" s="398"/>
      <c r="K195" s="166"/>
      <c r="L195" s="168">
        <v>27</v>
      </c>
      <c r="M195" s="190"/>
    </row>
    <row r="196" spans="2:13" s="171" customFormat="1" ht="15.6" customHeight="1">
      <c r="B196" s="162"/>
      <c r="C196" s="292"/>
      <c r="D196" s="159" t="s">
        <v>639</v>
      </c>
      <c r="E196" s="277">
        <v>23</v>
      </c>
      <c r="F196" s="191" t="s">
        <v>439</v>
      </c>
      <c r="G196" s="192"/>
      <c r="H196" s="193"/>
      <c r="I196" s="206"/>
      <c r="J196" s="394">
        <v>6.9</v>
      </c>
      <c r="K196" s="166"/>
      <c r="L196" s="168">
        <v>28</v>
      </c>
      <c r="M196" s="190"/>
    </row>
    <row r="197" spans="2:13" ht="15.6" customHeight="1">
      <c r="B197" s="210"/>
      <c r="C197" s="164" t="s">
        <v>619</v>
      </c>
      <c r="D197" s="184" t="s">
        <v>620</v>
      </c>
      <c r="E197" s="155"/>
      <c r="F197" s="156"/>
      <c r="G197" s="186"/>
      <c r="H197" s="187"/>
      <c r="I197" s="196"/>
      <c r="J197" s="398"/>
      <c r="L197" s="168">
        <v>29</v>
      </c>
      <c r="M197" s="190"/>
    </row>
    <row r="198" spans="2:13" ht="15.6" customHeight="1">
      <c r="B198" s="162"/>
      <c r="C198" s="162"/>
      <c r="D198" s="159"/>
      <c r="E198" s="160">
        <v>1</v>
      </c>
      <c r="F198" s="161" t="s">
        <v>439</v>
      </c>
      <c r="G198" s="192"/>
      <c r="H198" s="193"/>
      <c r="I198" s="198"/>
      <c r="J198" s="394">
        <v>2</v>
      </c>
      <c r="L198" s="168">
        <v>30</v>
      </c>
      <c r="M198" s="190"/>
    </row>
    <row r="199" spans="2:13" ht="21" customHeight="1">
      <c r="B199" s="166" t="s">
        <v>455</v>
      </c>
      <c r="G199" s="168"/>
    </row>
    <row r="200" spans="2:13" ht="25.5" customHeight="1">
      <c r="B200" s="172" t="s">
        <v>5</v>
      </c>
      <c r="C200" s="173" t="str">
        <f>C167</f>
        <v>科目名称　4.機器解体工事</v>
      </c>
      <c r="D200" s="173"/>
      <c r="E200" s="174"/>
      <c r="F200" s="175"/>
      <c r="G200" s="173"/>
      <c r="H200" s="176"/>
      <c r="I200" s="177"/>
      <c r="J200" s="178"/>
    </row>
    <row r="201" spans="2:13" s="168" customFormat="1" ht="24" customHeight="1">
      <c r="B201" s="179" t="s">
        <v>13</v>
      </c>
      <c r="C201" s="448" t="s">
        <v>33</v>
      </c>
      <c r="D201" s="449"/>
      <c r="E201" s="181" t="s">
        <v>16</v>
      </c>
      <c r="F201" s="182" t="s">
        <v>17</v>
      </c>
      <c r="G201" s="182" t="s">
        <v>8</v>
      </c>
      <c r="H201" s="183" t="s">
        <v>18</v>
      </c>
      <c r="I201" s="391" t="s">
        <v>471</v>
      </c>
      <c r="J201" s="392" t="s">
        <v>470</v>
      </c>
      <c r="L201" s="170"/>
      <c r="M201" s="170"/>
    </row>
    <row r="202" spans="2:13" ht="15.6" customHeight="1">
      <c r="B202" s="406"/>
      <c r="C202" s="164" t="s">
        <v>621</v>
      </c>
      <c r="D202" s="184" t="s">
        <v>640</v>
      </c>
      <c r="E202" s="280"/>
      <c r="F202" s="156"/>
      <c r="G202" s="186"/>
      <c r="H202" s="187"/>
      <c r="I202" s="206"/>
      <c r="J202" s="393"/>
      <c r="L202" s="168">
        <v>1</v>
      </c>
      <c r="M202" s="190"/>
    </row>
    <row r="203" spans="2:13" ht="15.6" customHeight="1">
      <c r="B203" s="234"/>
      <c r="C203" s="162"/>
      <c r="D203" s="159" t="s">
        <v>641</v>
      </c>
      <c r="E203" s="277">
        <v>1</v>
      </c>
      <c r="F203" s="191" t="s">
        <v>425</v>
      </c>
      <c r="G203" s="192"/>
      <c r="H203" s="193"/>
      <c r="I203" s="198"/>
      <c r="J203" s="394">
        <v>5</v>
      </c>
      <c r="L203" s="168">
        <v>2</v>
      </c>
      <c r="M203" s="190"/>
    </row>
    <row r="204" spans="2:13" ht="15.6" customHeight="1">
      <c r="B204" s="164"/>
      <c r="C204" s="164" t="s">
        <v>622</v>
      </c>
      <c r="D204" s="184" t="s">
        <v>623</v>
      </c>
      <c r="E204" s="280"/>
      <c r="F204" s="156"/>
      <c r="G204" s="186"/>
      <c r="H204" s="187"/>
      <c r="I204" s="206"/>
      <c r="J204" s="393"/>
      <c r="L204" s="168">
        <v>3</v>
      </c>
      <c r="M204" s="190"/>
    </row>
    <row r="205" spans="2:13" ht="15.6" customHeight="1">
      <c r="B205" s="162"/>
      <c r="C205" s="292"/>
      <c r="D205" s="159"/>
      <c r="E205" s="277">
        <v>8</v>
      </c>
      <c r="F205" s="191" t="s">
        <v>430</v>
      </c>
      <c r="G205" s="192"/>
      <c r="H205" s="193"/>
      <c r="I205" s="198"/>
      <c r="J205" s="394"/>
      <c r="L205" s="168">
        <v>4</v>
      </c>
      <c r="M205" s="190"/>
    </row>
    <row r="206" spans="2:13" ht="15.6" customHeight="1">
      <c r="B206" s="200"/>
      <c r="C206" s="164" t="s">
        <v>624</v>
      </c>
      <c r="D206" s="154"/>
      <c r="E206" s="280"/>
      <c r="F206" s="156"/>
      <c r="G206" s="186"/>
      <c r="H206" s="203"/>
      <c r="I206" s="206"/>
      <c r="J206" s="405"/>
      <c r="L206" s="168">
        <v>5</v>
      </c>
      <c r="M206" s="190"/>
    </row>
    <row r="207" spans="2:13" ht="15.6" customHeight="1">
      <c r="B207" s="200"/>
      <c r="C207" s="292"/>
      <c r="D207" s="163"/>
      <c r="E207" s="277">
        <v>9</v>
      </c>
      <c r="F207" s="161" t="s">
        <v>430</v>
      </c>
      <c r="G207" s="192"/>
      <c r="H207" s="193"/>
      <c r="I207" s="198"/>
      <c r="J207" s="394"/>
      <c r="L207" s="168">
        <v>6</v>
      </c>
      <c r="M207" s="190"/>
    </row>
    <row r="208" spans="2:13" ht="15.6" customHeight="1">
      <c r="B208" s="210"/>
      <c r="C208" s="164" t="s">
        <v>446</v>
      </c>
      <c r="D208" s="184"/>
      <c r="E208" s="155"/>
      <c r="F208" s="156"/>
      <c r="G208" s="186"/>
      <c r="H208" s="203"/>
      <c r="I208" s="206"/>
      <c r="J208" s="398"/>
      <c r="L208" s="168">
        <v>7</v>
      </c>
      <c r="M208" s="190"/>
    </row>
    <row r="209" spans="2:13" s="171" customFormat="1" ht="15.6" customHeight="1">
      <c r="B209" s="162"/>
      <c r="C209" s="271"/>
      <c r="D209" s="159"/>
      <c r="E209" s="160">
        <v>2</v>
      </c>
      <c r="F209" s="161" t="s">
        <v>430</v>
      </c>
      <c r="G209" s="192"/>
      <c r="H209" s="193"/>
      <c r="I209" s="198"/>
      <c r="J209" s="394">
        <v>0.4</v>
      </c>
      <c r="K209" s="166"/>
      <c r="L209" s="168">
        <v>8</v>
      </c>
      <c r="M209" s="190"/>
    </row>
    <row r="210" spans="2:13" ht="15.6" customHeight="1">
      <c r="B210" s="210"/>
      <c r="C210" s="164" t="s">
        <v>447</v>
      </c>
      <c r="D210" s="184"/>
      <c r="E210" s="155"/>
      <c r="F210" s="156"/>
      <c r="G210" s="186"/>
      <c r="H210" s="187"/>
      <c r="I210" s="188"/>
      <c r="J210" s="393"/>
      <c r="L210" s="168">
        <v>9</v>
      </c>
      <c r="M210" s="190"/>
    </row>
    <row r="211" spans="2:13" s="171" customFormat="1" ht="15.6" customHeight="1">
      <c r="B211" s="162"/>
      <c r="C211" s="162"/>
      <c r="D211" s="159"/>
      <c r="E211" s="160">
        <v>2</v>
      </c>
      <c r="F211" s="161" t="s">
        <v>430</v>
      </c>
      <c r="G211" s="192"/>
      <c r="H211" s="193"/>
      <c r="I211" s="198"/>
      <c r="J211" s="394">
        <v>0.2</v>
      </c>
      <c r="K211" s="166"/>
      <c r="L211" s="168">
        <v>10</v>
      </c>
      <c r="M211" s="190"/>
    </row>
    <row r="212" spans="2:13" ht="15.6" customHeight="1">
      <c r="B212" s="258"/>
      <c r="C212" s="164" t="s">
        <v>848</v>
      </c>
      <c r="D212" s="184"/>
      <c r="E212" s="155"/>
      <c r="F212" s="154"/>
      <c r="G212" s="186"/>
      <c r="H212" s="187"/>
      <c r="I212" s="206"/>
      <c r="J212" s="398"/>
      <c r="L212" s="168">
        <v>11</v>
      </c>
      <c r="M212" s="190"/>
    </row>
    <row r="213" spans="2:13" s="171" customFormat="1" ht="15.6" customHeight="1">
      <c r="B213" s="234"/>
      <c r="C213" s="271"/>
      <c r="D213" s="159"/>
      <c r="E213" s="165">
        <v>2</v>
      </c>
      <c r="F213" s="191" t="s">
        <v>849</v>
      </c>
      <c r="G213" s="192"/>
      <c r="H213" s="193"/>
      <c r="I213" s="206"/>
      <c r="J213" s="394">
        <v>0.1</v>
      </c>
      <c r="K213" s="166"/>
      <c r="L213" s="168">
        <v>12</v>
      </c>
      <c r="M213" s="190"/>
    </row>
    <row r="214" spans="2:13" s="171" customFormat="1" ht="15.6" customHeight="1">
      <c r="B214" s="164"/>
      <c r="C214" s="210" t="s">
        <v>28</v>
      </c>
      <c r="D214" s="299"/>
      <c r="E214" s="280"/>
      <c r="F214" s="156"/>
      <c r="G214" s="186"/>
      <c r="H214" s="187"/>
      <c r="I214" s="196"/>
      <c r="J214" s="398"/>
      <c r="K214" s="166"/>
      <c r="L214" s="168">
        <v>13</v>
      </c>
      <c r="M214" s="190"/>
    </row>
    <row r="215" spans="2:13" s="171" customFormat="1" ht="15.6" customHeight="1">
      <c r="B215" s="162"/>
      <c r="C215" s="163"/>
      <c r="D215" s="296"/>
      <c r="E215" s="277"/>
      <c r="F215" s="191"/>
      <c r="G215" s="192"/>
      <c r="H215" s="193"/>
      <c r="I215" s="198"/>
      <c r="J215" s="398">
        <f>SUM(J189:J214)</f>
        <v>18.599999999999998</v>
      </c>
      <c r="K215" s="166"/>
      <c r="L215" s="168">
        <v>14</v>
      </c>
      <c r="M215" s="190"/>
    </row>
    <row r="216" spans="2:13" s="171" customFormat="1" ht="15.6" customHeight="1">
      <c r="B216" s="293"/>
      <c r="C216" s="164"/>
      <c r="D216" s="291"/>
      <c r="E216" s="280"/>
      <c r="F216" s="156"/>
      <c r="G216" s="186"/>
      <c r="H216" s="187"/>
      <c r="I216" s="206"/>
      <c r="J216" s="393"/>
      <c r="K216" s="166"/>
      <c r="L216" s="168">
        <v>15</v>
      </c>
      <c r="M216" s="190"/>
    </row>
    <row r="217" spans="2:13" s="171" customFormat="1" ht="15.6" customHeight="1">
      <c r="B217" s="234"/>
      <c r="C217" s="292"/>
      <c r="D217" s="292"/>
      <c r="E217" s="277"/>
      <c r="F217" s="191"/>
      <c r="G217" s="192"/>
      <c r="H217" s="193"/>
      <c r="I217" s="198"/>
      <c r="J217" s="394"/>
      <c r="K217" s="166"/>
      <c r="L217" s="168">
        <v>16</v>
      </c>
      <c r="M217" s="190"/>
    </row>
    <row r="218" spans="2:13" s="171" customFormat="1" ht="15.6" customHeight="1">
      <c r="B218" s="152"/>
      <c r="C218" s="164"/>
      <c r="D218" s="184"/>
      <c r="E218" s="155"/>
      <c r="F218" s="156"/>
      <c r="G218" s="186"/>
      <c r="H218" s="187"/>
      <c r="I218" s="206"/>
      <c r="J218" s="393"/>
      <c r="K218" s="166"/>
      <c r="L218" s="168">
        <v>17</v>
      </c>
      <c r="M218" s="190"/>
    </row>
    <row r="219" spans="2:13" s="171" customFormat="1" ht="15.6" customHeight="1">
      <c r="B219" s="157"/>
      <c r="C219" s="292"/>
      <c r="D219" s="163"/>
      <c r="E219" s="160"/>
      <c r="F219" s="191"/>
      <c r="G219" s="192"/>
      <c r="H219" s="193"/>
      <c r="I219" s="198"/>
      <c r="J219" s="394"/>
      <c r="K219" s="166"/>
      <c r="L219" s="168">
        <v>18</v>
      </c>
      <c r="M219" s="190"/>
    </row>
    <row r="220" spans="2:13" ht="15.6" customHeight="1">
      <c r="B220" s="407"/>
      <c r="C220" s="164"/>
      <c r="D220" s="306"/>
      <c r="E220" s="155"/>
      <c r="F220" s="156"/>
      <c r="G220" s="186"/>
      <c r="H220" s="203"/>
      <c r="I220" s="206"/>
      <c r="J220" s="401"/>
      <c r="L220" s="168">
        <v>19</v>
      </c>
      <c r="M220" s="190"/>
    </row>
    <row r="221" spans="2:13" ht="15.6" customHeight="1">
      <c r="B221" s="234"/>
      <c r="C221" s="292"/>
      <c r="D221" s="292"/>
      <c r="E221" s="160"/>
      <c r="F221" s="161"/>
      <c r="G221" s="192"/>
      <c r="H221" s="193"/>
      <c r="I221" s="198"/>
      <c r="J221" s="399"/>
      <c r="L221" s="168">
        <v>20</v>
      </c>
      <c r="M221" s="190"/>
    </row>
    <row r="222" spans="2:13" ht="15.6" customHeight="1">
      <c r="B222" s="210"/>
      <c r="C222" s="164"/>
      <c r="D222" s="408"/>
      <c r="E222" s="350"/>
      <c r="F222" s="156"/>
      <c r="G222" s="186"/>
      <c r="H222" s="187"/>
      <c r="I222" s="188"/>
      <c r="J222" s="401"/>
      <c r="L222" s="168">
        <v>21</v>
      </c>
      <c r="M222" s="190"/>
    </row>
    <row r="223" spans="2:13" s="171" customFormat="1" ht="15.6" customHeight="1">
      <c r="B223" s="162"/>
      <c r="C223" s="292"/>
      <c r="D223" s="409"/>
      <c r="E223" s="283"/>
      <c r="F223" s="161"/>
      <c r="G223" s="192"/>
      <c r="H223" s="193"/>
      <c r="I223" s="198"/>
      <c r="J223" s="399"/>
      <c r="K223" s="166"/>
      <c r="L223" s="168">
        <v>22</v>
      </c>
      <c r="M223" s="190"/>
    </row>
    <row r="224" spans="2:13" s="171" customFormat="1" ht="15.6" customHeight="1">
      <c r="B224" s="210"/>
      <c r="C224" s="164"/>
      <c r="D224" s="184"/>
      <c r="E224" s="155"/>
      <c r="F224" s="156"/>
      <c r="G224" s="186"/>
      <c r="H224" s="187"/>
      <c r="I224" s="206"/>
      <c r="J224" s="405"/>
      <c r="K224" s="166"/>
      <c r="L224" s="168">
        <v>23</v>
      </c>
      <c r="M224" s="190"/>
    </row>
    <row r="225" spans="2:13" s="171" customFormat="1" ht="15.6" customHeight="1">
      <c r="B225" s="162"/>
      <c r="C225" s="292"/>
      <c r="D225" s="163"/>
      <c r="E225" s="160"/>
      <c r="F225" s="191"/>
      <c r="G225" s="192"/>
      <c r="H225" s="193"/>
      <c r="I225" s="206"/>
      <c r="J225" s="405"/>
      <c r="K225" s="166"/>
      <c r="L225" s="168">
        <v>24</v>
      </c>
      <c r="M225" s="190"/>
    </row>
    <row r="226" spans="2:13" s="171" customFormat="1" ht="15.6" customHeight="1">
      <c r="B226" s="293"/>
      <c r="C226" s="164"/>
      <c r="D226" s="184"/>
      <c r="E226" s="155"/>
      <c r="F226" s="156"/>
      <c r="G226" s="186"/>
      <c r="H226" s="187"/>
      <c r="I226" s="188"/>
      <c r="J226" s="401"/>
      <c r="K226" s="166"/>
      <c r="L226" s="168">
        <v>25</v>
      </c>
      <c r="M226" s="190"/>
    </row>
    <row r="227" spans="2:13" s="171" customFormat="1" ht="15.6" customHeight="1">
      <c r="B227" s="234"/>
      <c r="C227" s="292"/>
      <c r="D227" s="163"/>
      <c r="E227" s="160"/>
      <c r="F227" s="161"/>
      <c r="G227" s="192"/>
      <c r="H227" s="193"/>
      <c r="I227" s="198"/>
      <c r="J227" s="399"/>
      <c r="K227" s="166"/>
      <c r="L227" s="168">
        <v>26</v>
      </c>
      <c r="M227" s="190"/>
    </row>
    <row r="228" spans="2:13" s="171" customFormat="1" ht="15.6" customHeight="1">
      <c r="B228" s="152"/>
      <c r="C228" s="210"/>
      <c r="D228" s="184"/>
      <c r="E228" s="155"/>
      <c r="F228" s="156"/>
      <c r="G228" s="217"/>
      <c r="H228" s="203"/>
      <c r="I228" s="206"/>
      <c r="J228" s="405"/>
      <c r="K228" s="166"/>
      <c r="L228" s="168">
        <v>27</v>
      </c>
      <c r="M228" s="190"/>
    </row>
    <row r="229" spans="2:13" s="171" customFormat="1" ht="15.6" customHeight="1">
      <c r="B229" s="157"/>
      <c r="C229" s="163"/>
      <c r="D229" s="163"/>
      <c r="E229" s="160"/>
      <c r="F229" s="161"/>
      <c r="G229" s="217"/>
      <c r="H229" s="203"/>
      <c r="I229" s="206"/>
      <c r="J229" s="405"/>
      <c r="K229" s="166"/>
      <c r="L229" s="168">
        <v>28</v>
      </c>
      <c r="M229" s="190"/>
    </row>
    <row r="230" spans="2:13" ht="15.6" customHeight="1">
      <c r="B230" s="210"/>
      <c r="C230" s="164"/>
      <c r="D230" s="154"/>
      <c r="E230" s="280"/>
      <c r="F230" s="156"/>
      <c r="G230" s="187"/>
      <c r="H230" s="187"/>
      <c r="I230" s="188"/>
      <c r="J230" s="401"/>
      <c r="L230" s="168">
        <v>29</v>
      </c>
      <c r="M230" s="190"/>
    </row>
    <row r="231" spans="2:13" ht="15.6" customHeight="1">
      <c r="B231" s="162"/>
      <c r="C231" s="162"/>
      <c r="D231" s="163"/>
      <c r="E231" s="277"/>
      <c r="F231" s="191"/>
      <c r="G231" s="270"/>
      <c r="H231" s="193"/>
      <c r="I231" s="198"/>
      <c r="J231" s="399"/>
      <c r="L231" s="168">
        <v>30</v>
      </c>
      <c r="M231" s="190"/>
    </row>
    <row r="232" spans="2:13" ht="21" customHeight="1">
      <c r="B232" s="166" t="s">
        <v>455</v>
      </c>
      <c r="G232" s="168"/>
    </row>
    <row r="233" spans="2:13" ht="25.5" customHeight="1">
      <c r="B233" s="172" t="s">
        <v>5</v>
      </c>
      <c r="C233" s="173" t="s">
        <v>171</v>
      </c>
      <c r="D233" s="173"/>
      <c r="E233" s="174"/>
      <c r="F233" s="175"/>
      <c r="G233" s="173"/>
      <c r="H233" s="176"/>
      <c r="I233" s="177"/>
      <c r="J233" s="178"/>
    </row>
    <row r="234" spans="2:13" s="168" customFormat="1" ht="24" customHeight="1">
      <c r="B234" s="179" t="s">
        <v>13</v>
      </c>
      <c r="C234" s="448" t="s">
        <v>33</v>
      </c>
      <c r="D234" s="449"/>
      <c r="E234" s="181" t="s">
        <v>16</v>
      </c>
      <c r="F234" s="182" t="s">
        <v>17</v>
      </c>
      <c r="G234" s="182" t="s">
        <v>8</v>
      </c>
      <c r="H234" s="183" t="s">
        <v>18</v>
      </c>
      <c r="I234" s="448" t="s">
        <v>19</v>
      </c>
      <c r="J234" s="449"/>
      <c r="L234" s="170"/>
      <c r="M234" s="170"/>
    </row>
    <row r="235" spans="2:13" ht="15.6" customHeight="1">
      <c r="B235" s="258" t="s">
        <v>625</v>
      </c>
      <c r="C235" s="164" t="s">
        <v>626</v>
      </c>
      <c r="D235" s="184" t="s">
        <v>648</v>
      </c>
      <c r="E235" s="155"/>
      <c r="F235" s="154"/>
      <c r="G235" s="154"/>
      <c r="H235" s="187"/>
      <c r="I235" s="188"/>
      <c r="J235" s="401"/>
      <c r="L235" s="168">
        <v>1</v>
      </c>
      <c r="M235" s="190"/>
    </row>
    <row r="236" spans="2:13" ht="15.6" customHeight="1">
      <c r="B236" s="234"/>
      <c r="C236" s="271"/>
      <c r="D236" s="159" t="s">
        <v>649</v>
      </c>
      <c r="E236" s="165">
        <v>1</v>
      </c>
      <c r="F236" s="191" t="s">
        <v>430</v>
      </c>
      <c r="G236" s="191"/>
      <c r="H236" s="193"/>
      <c r="I236" s="198"/>
      <c r="J236" s="399"/>
      <c r="L236" s="168">
        <v>2</v>
      </c>
      <c r="M236" s="190"/>
    </row>
    <row r="237" spans="2:13" ht="15.6" customHeight="1">
      <c r="B237" s="164"/>
      <c r="C237" s="164" t="s">
        <v>627</v>
      </c>
      <c r="D237" s="299" t="s">
        <v>643</v>
      </c>
      <c r="E237" s="280"/>
      <c r="F237" s="156"/>
      <c r="G237" s="186"/>
      <c r="H237" s="187"/>
      <c r="I237" s="196"/>
      <c r="J237" s="401"/>
      <c r="L237" s="168">
        <v>3</v>
      </c>
      <c r="M237" s="190"/>
    </row>
    <row r="238" spans="2:13" ht="15.6" customHeight="1">
      <c r="B238" s="162"/>
      <c r="C238" s="292"/>
      <c r="D238" s="296" t="s">
        <v>644</v>
      </c>
      <c r="E238" s="277">
        <v>1</v>
      </c>
      <c r="F238" s="191" t="s">
        <v>430</v>
      </c>
      <c r="G238" s="192"/>
      <c r="H238" s="193"/>
      <c r="I238" s="198"/>
      <c r="J238" s="399"/>
      <c r="L238" s="168">
        <v>4</v>
      </c>
      <c r="M238" s="190"/>
    </row>
    <row r="239" spans="2:13" ht="15.6" customHeight="1">
      <c r="B239" s="293"/>
      <c r="C239" s="164" t="s">
        <v>642</v>
      </c>
      <c r="D239" s="291" t="s">
        <v>646</v>
      </c>
      <c r="E239" s="280"/>
      <c r="F239" s="156"/>
      <c r="G239" s="186"/>
      <c r="H239" s="187"/>
      <c r="I239" s="196"/>
      <c r="J239" s="401"/>
      <c r="L239" s="168">
        <v>5</v>
      </c>
      <c r="M239" s="190"/>
    </row>
    <row r="240" spans="2:13" ht="15.6" customHeight="1">
      <c r="B240" s="234"/>
      <c r="C240" s="292"/>
      <c r="D240" s="292" t="s">
        <v>645</v>
      </c>
      <c r="E240" s="277">
        <v>1</v>
      </c>
      <c r="F240" s="191" t="s">
        <v>430</v>
      </c>
      <c r="G240" s="192"/>
      <c r="H240" s="193"/>
      <c r="I240" s="198"/>
      <c r="J240" s="399"/>
      <c r="L240" s="168">
        <v>6</v>
      </c>
      <c r="M240" s="190"/>
    </row>
    <row r="241" spans="2:13" ht="15.6" customHeight="1">
      <c r="B241" s="152"/>
      <c r="C241" s="164" t="s">
        <v>628</v>
      </c>
      <c r="D241" s="184"/>
      <c r="E241" s="155"/>
      <c r="F241" s="156"/>
      <c r="G241" s="186"/>
      <c r="H241" s="187"/>
      <c r="I241" s="196"/>
      <c r="J241" s="401"/>
      <c r="L241" s="168">
        <v>7</v>
      </c>
      <c r="M241" s="190"/>
    </row>
    <row r="242" spans="2:13" s="171" customFormat="1" ht="15.6" customHeight="1">
      <c r="B242" s="157"/>
      <c r="C242" s="292"/>
      <c r="D242" s="163"/>
      <c r="E242" s="160">
        <v>1</v>
      </c>
      <c r="F242" s="191" t="s">
        <v>430</v>
      </c>
      <c r="G242" s="192"/>
      <c r="H242" s="193"/>
      <c r="I242" s="198"/>
      <c r="J242" s="399"/>
      <c r="K242" s="166"/>
      <c r="L242" s="168">
        <v>8</v>
      </c>
      <c r="M242" s="190"/>
    </row>
    <row r="243" spans="2:13" ht="15.6" customHeight="1">
      <c r="B243" s="407"/>
      <c r="C243" s="164" t="s">
        <v>629</v>
      </c>
      <c r="D243" s="306" t="s">
        <v>630</v>
      </c>
      <c r="E243" s="155"/>
      <c r="F243" s="156"/>
      <c r="G243" s="186"/>
      <c r="H243" s="187"/>
      <c r="I243" s="196"/>
      <c r="J243" s="401"/>
      <c r="L243" s="168">
        <v>9</v>
      </c>
      <c r="M243" s="190"/>
    </row>
    <row r="244" spans="2:13" s="171" customFormat="1" ht="15.6" customHeight="1">
      <c r="B244" s="234"/>
      <c r="C244" s="292"/>
      <c r="D244" s="292"/>
      <c r="E244" s="160">
        <v>1</v>
      </c>
      <c r="F244" s="161" t="s">
        <v>430</v>
      </c>
      <c r="G244" s="192"/>
      <c r="H244" s="193"/>
      <c r="I244" s="198"/>
      <c r="J244" s="399"/>
      <c r="K244" s="166"/>
      <c r="L244" s="168">
        <v>10</v>
      </c>
      <c r="M244" s="190"/>
    </row>
    <row r="245" spans="2:13" ht="15.6" customHeight="1">
      <c r="B245" s="210"/>
      <c r="C245" s="164" t="s">
        <v>631</v>
      </c>
      <c r="D245" s="408" t="s">
        <v>647</v>
      </c>
      <c r="E245" s="350"/>
      <c r="F245" s="156"/>
      <c r="G245" s="186"/>
      <c r="H245" s="187"/>
      <c r="I245" s="196"/>
      <c r="J245" s="401"/>
      <c r="L245" s="168">
        <v>11</v>
      </c>
      <c r="M245" s="190"/>
    </row>
    <row r="246" spans="2:13" s="171" customFormat="1" ht="15.6" customHeight="1">
      <c r="B246" s="162"/>
      <c r="C246" s="292"/>
      <c r="D246" s="409"/>
      <c r="E246" s="283">
        <v>1</v>
      </c>
      <c r="F246" s="161" t="s">
        <v>430</v>
      </c>
      <c r="G246" s="192"/>
      <c r="H246" s="193"/>
      <c r="I246" s="198"/>
      <c r="J246" s="399"/>
      <c r="K246" s="166"/>
      <c r="L246" s="168">
        <v>12</v>
      </c>
      <c r="M246" s="190"/>
    </row>
    <row r="247" spans="2:13" s="171" customFormat="1" ht="15.6" customHeight="1">
      <c r="B247" s="210"/>
      <c r="C247" s="164" t="s">
        <v>632</v>
      </c>
      <c r="D247" s="184" t="s">
        <v>633</v>
      </c>
      <c r="E247" s="155"/>
      <c r="F247" s="156"/>
      <c r="G247" s="186"/>
      <c r="H247" s="187"/>
      <c r="I247" s="196"/>
      <c r="J247" s="405"/>
      <c r="K247" s="166"/>
      <c r="L247" s="168">
        <v>13</v>
      </c>
      <c r="M247" s="190"/>
    </row>
    <row r="248" spans="2:13" s="171" customFormat="1" ht="15.6" customHeight="1">
      <c r="B248" s="162"/>
      <c r="C248" s="292"/>
      <c r="D248" s="163"/>
      <c r="E248" s="160">
        <v>1</v>
      </c>
      <c r="F248" s="191" t="s">
        <v>430</v>
      </c>
      <c r="G248" s="192"/>
      <c r="H248" s="193"/>
      <c r="I248" s="198"/>
      <c r="J248" s="405"/>
      <c r="K248" s="166"/>
      <c r="L248" s="168">
        <v>14</v>
      </c>
      <c r="M248" s="190"/>
    </row>
    <row r="249" spans="2:13" s="171" customFormat="1" ht="15.6" customHeight="1">
      <c r="B249" s="293"/>
      <c r="C249" s="164" t="s">
        <v>634</v>
      </c>
      <c r="D249" s="184" t="s">
        <v>635</v>
      </c>
      <c r="E249" s="155"/>
      <c r="F249" s="156"/>
      <c r="G249" s="186"/>
      <c r="H249" s="187"/>
      <c r="I249" s="206"/>
      <c r="J249" s="401"/>
      <c r="K249" s="166"/>
      <c r="L249" s="168">
        <v>15</v>
      </c>
      <c r="M249" s="190"/>
    </row>
    <row r="250" spans="2:13" s="171" customFormat="1" ht="15.6" customHeight="1">
      <c r="B250" s="234"/>
      <c r="C250" s="292"/>
      <c r="D250" s="163"/>
      <c r="E250" s="160">
        <v>1</v>
      </c>
      <c r="F250" s="161" t="s">
        <v>430</v>
      </c>
      <c r="G250" s="192"/>
      <c r="H250" s="193"/>
      <c r="I250" s="198"/>
      <c r="J250" s="399"/>
      <c r="K250" s="166"/>
      <c r="L250" s="168">
        <v>16</v>
      </c>
      <c r="M250" s="190"/>
    </row>
    <row r="251" spans="2:13" s="171" customFormat="1" ht="15.6" customHeight="1">
      <c r="B251" s="152"/>
      <c r="C251" s="210" t="s">
        <v>28</v>
      </c>
      <c r="D251" s="184"/>
      <c r="E251" s="155"/>
      <c r="F251" s="156"/>
      <c r="G251" s="286"/>
      <c r="H251" s="203"/>
      <c r="I251" s="239"/>
      <c r="J251" s="405"/>
      <c r="K251" s="166"/>
      <c r="L251" s="168">
        <v>17</v>
      </c>
      <c r="M251" s="190"/>
    </row>
    <row r="252" spans="2:13" s="171" customFormat="1" ht="15.6" customHeight="1">
      <c r="B252" s="157"/>
      <c r="C252" s="163"/>
      <c r="D252" s="163"/>
      <c r="E252" s="160"/>
      <c r="F252" s="161"/>
      <c r="G252" s="286"/>
      <c r="H252" s="193"/>
      <c r="I252" s="198"/>
      <c r="J252" s="399"/>
      <c r="K252" s="166"/>
      <c r="L252" s="168">
        <v>18</v>
      </c>
      <c r="M252" s="190"/>
    </row>
    <row r="253" spans="2:13" ht="15.6" customHeight="1">
      <c r="B253" s="300"/>
      <c r="C253" s="164"/>
      <c r="D253" s="279"/>
      <c r="E253" s="295"/>
      <c r="F253" s="156"/>
      <c r="G253" s="186"/>
      <c r="H253" s="203"/>
      <c r="I253" s="206"/>
      <c r="J253" s="405"/>
      <c r="L253" s="168">
        <v>19</v>
      </c>
      <c r="M253" s="190"/>
    </row>
    <row r="254" spans="2:13" ht="15.6" customHeight="1">
      <c r="B254" s="234"/>
      <c r="C254" s="272"/>
      <c r="D254" s="163"/>
      <c r="E254" s="160"/>
      <c r="F254" s="191"/>
      <c r="G254" s="192"/>
      <c r="H254" s="193"/>
      <c r="I254" s="198"/>
      <c r="J254" s="410"/>
      <c r="L254" s="168">
        <v>20</v>
      </c>
      <c r="M254" s="190"/>
    </row>
    <row r="255" spans="2:13" ht="15.6" customHeight="1">
      <c r="B255" s="300" t="s">
        <v>452</v>
      </c>
      <c r="C255" s="164"/>
      <c r="D255" s="299"/>
      <c r="E255" s="155"/>
      <c r="F255" s="156"/>
      <c r="G255" s="186"/>
      <c r="H255" s="187"/>
      <c r="I255" s="188"/>
      <c r="J255" s="401"/>
      <c r="L255" s="168">
        <v>21</v>
      </c>
      <c r="M255" s="190"/>
    </row>
    <row r="256" spans="2:13" s="171" customFormat="1" ht="15.6" customHeight="1">
      <c r="B256" s="234"/>
      <c r="C256" s="292"/>
      <c r="D256" s="296"/>
      <c r="E256" s="160"/>
      <c r="F256" s="191"/>
      <c r="G256" s="192"/>
      <c r="H256" s="193"/>
      <c r="I256" s="198"/>
      <c r="J256" s="399"/>
      <c r="K256" s="166"/>
      <c r="L256" s="168">
        <v>22</v>
      </c>
      <c r="M256" s="190"/>
    </row>
    <row r="257" spans="2:13" s="171" customFormat="1" ht="15.6" customHeight="1">
      <c r="B257" s="301" t="s">
        <v>451</v>
      </c>
      <c r="C257" s="164" t="s">
        <v>843</v>
      </c>
      <c r="D257" s="299" t="s">
        <v>844</v>
      </c>
      <c r="E257" s="155"/>
      <c r="F257" s="156"/>
      <c r="G257" s="186"/>
      <c r="H257" s="187"/>
      <c r="I257" s="206"/>
      <c r="J257" s="405"/>
      <c r="K257" s="166"/>
      <c r="L257" s="168">
        <v>23</v>
      </c>
      <c r="M257" s="190"/>
    </row>
    <row r="258" spans="2:13" s="171" customFormat="1" ht="15.6" customHeight="1">
      <c r="B258" s="272"/>
      <c r="C258" s="292"/>
      <c r="D258" s="296" t="s">
        <v>926</v>
      </c>
      <c r="E258" s="160">
        <v>17442</v>
      </c>
      <c r="F258" s="191" t="s">
        <v>449</v>
      </c>
      <c r="G258" s="192"/>
      <c r="H258" s="193"/>
      <c r="I258" s="206"/>
      <c r="J258" s="405"/>
      <c r="K258" s="166"/>
      <c r="L258" s="168">
        <v>24</v>
      </c>
      <c r="M258" s="190"/>
    </row>
    <row r="259" spans="2:13" s="171" customFormat="1" ht="15.6" customHeight="1">
      <c r="B259" s="301"/>
      <c r="C259" s="294" t="s">
        <v>701</v>
      </c>
      <c r="D259" s="291" t="s">
        <v>702</v>
      </c>
      <c r="E259" s="275"/>
      <c r="F259" s="156"/>
      <c r="G259" s="186"/>
      <c r="H259" s="187"/>
      <c r="I259" s="188"/>
      <c r="J259" s="401"/>
      <c r="K259" s="166"/>
      <c r="L259" s="168">
        <v>25</v>
      </c>
      <c r="M259" s="190"/>
    </row>
    <row r="260" spans="2:13" s="171" customFormat="1" ht="15.6" customHeight="1">
      <c r="B260" s="272"/>
      <c r="C260" s="292"/>
      <c r="D260" s="411" t="s">
        <v>927</v>
      </c>
      <c r="E260" s="277">
        <v>3684</v>
      </c>
      <c r="F260" s="191" t="s">
        <v>449</v>
      </c>
      <c r="G260" s="192"/>
      <c r="H260" s="193"/>
      <c r="I260" s="198"/>
      <c r="J260" s="399"/>
      <c r="K260" s="166"/>
      <c r="L260" s="168">
        <v>26</v>
      </c>
      <c r="M260" s="190"/>
    </row>
    <row r="261" spans="2:13" s="171" customFormat="1" ht="15.6" customHeight="1">
      <c r="B261" s="293"/>
      <c r="C261" s="210" t="s">
        <v>498</v>
      </c>
      <c r="D261" s="164"/>
      <c r="E261" s="155"/>
      <c r="F261" s="156"/>
      <c r="G261" s="217"/>
      <c r="H261" s="203"/>
      <c r="I261" s="206"/>
      <c r="J261" s="405"/>
      <c r="K261" s="166"/>
      <c r="L261" s="168">
        <v>27</v>
      </c>
      <c r="M261" s="190"/>
    </row>
    <row r="262" spans="2:13" s="171" customFormat="1" ht="15.6" customHeight="1">
      <c r="B262" s="234"/>
      <c r="C262" s="163"/>
      <c r="D262" s="162"/>
      <c r="E262" s="160">
        <f>SUM(E257:E260)</f>
        <v>21126</v>
      </c>
      <c r="F262" s="191"/>
      <c r="G262" s="217"/>
      <c r="H262" s="203"/>
      <c r="I262" s="206"/>
      <c r="J262" s="405"/>
      <c r="K262" s="166"/>
      <c r="L262" s="168">
        <v>28</v>
      </c>
      <c r="M262" s="190"/>
    </row>
    <row r="263" spans="2:13" ht="15.6" customHeight="1">
      <c r="B263" s="293"/>
      <c r="C263" s="164" t="s">
        <v>699</v>
      </c>
      <c r="D263" s="164" t="s">
        <v>700</v>
      </c>
      <c r="E263" s="155"/>
      <c r="F263" s="156"/>
      <c r="G263" s="187"/>
      <c r="H263" s="187"/>
      <c r="I263" s="188"/>
      <c r="J263" s="401"/>
      <c r="L263" s="168">
        <v>29</v>
      </c>
      <c r="M263" s="190"/>
    </row>
    <row r="264" spans="2:13" ht="15.6" customHeight="1">
      <c r="B264" s="234"/>
      <c r="C264" s="162"/>
      <c r="D264" s="162"/>
      <c r="E264" s="160">
        <v>1590</v>
      </c>
      <c r="F264" s="191" t="s">
        <v>449</v>
      </c>
      <c r="G264" s="270"/>
      <c r="H264" s="193"/>
      <c r="I264" s="198"/>
      <c r="J264" s="410"/>
      <c r="L264" s="168">
        <v>30</v>
      </c>
      <c r="M264" s="190"/>
    </row>
    <row r="265" spans="2:13" ht="21" customHeight="1">
      <c r="B265" s="166" t="s">
        <v>455</v>
      </c>
      <c r="G265" s="168"/>
    </row>
    <row r="266" spans="2:13" ht="25.5" customHeight="1">
      <c r="B266" s="172" t="s">
        <v>5</v>
      </c>
      <c r="C266" s="173" t="str">
        <f>C233</f>
        <v>科目名称　4.機器解体工事</v>
      </c>
      <c r="D266" s="173"/>
      <c r="E266" s="174"/>
      <c r="F266" s="175"/>
      <c r="G266" s="173"/>
      <c r="H266" s="176"/>
      <c r="I266" s="177"/>
      <c r="J266" s="178"/>
    </row>
    <row r="267" spans="2:13" s="168" customFormat="1" ht="24" customHeight="1">
      <c r="B267" s="179" t="s">
        <v>13</v>
      </c>
      <c r="C267" s="448" t="s">
        <v>33</v>
      </c>
      <c r="D267" s="449"/>
      <c r="E267" s="181" t="s">
        <v>16</v>
      </c>
      <c r="F267" s="182" t="s">
        <v>17</v>
      </c>
      <c r="G267" s="182" t="s">
        <v>8</v>
      </c>
      <c r="H267" s="183" t="s">
        <v>18</v>
      </c>
      <c r="I267" s="448" t="s">
        <v>19</v>
      </c>
      <c r="J267" s="449"/>
      <c r="L267" s="170"/>
      <c r="M267" s="170"/>
    </row>
    <row r="268" spans="2:13" ht="15.6" customHeight="1">
      <c r="B268" s="300"/>
      <c r="C268" s="307" t="s">
        <v>703</v>
      </c>
      <c r="D268" s="291"/>
      <c r="E268" s="280"/>
      <c r="F268" s="156"/>
      <c r="G268" s="156"/>
      <c r="H268" s="187"/>
      <c r="I268" s="188"/>
      <c r="J268" s="208"/>
      <c r="L268" s="168">
        <v>1</v>
      </c>
      <c r="M268" s="190"/>
    </row>
    <row r="269" spans="2:13" ht="15.6" customHeight="1">
      <c r="B269" s="234"/>
      <c r="C269" s="231"/>
      <c r="D269" s="292"/>
      <c r="E269" s="277">
        <v>8950</v>
      </c>
      <c r="F269" s="191" t="s">
        <v>449</v>
      </c>
      <c r="G269" s="191"/>
      <c r="H269" s="193"/>
      <c r="I269" s="198"/>
      <c r="J269" s="209"/>
      <c r="L269" s="168">
        <v>2</v>
      </c>
      <c r="M269" s="190"/>
    </row>
    <row r="270" spans="2:13" ht="15.6" customHeight="1">
      <c r="B270" s="301"/>
      <c r="C270" s="294" t="s">
        <v>704</v>
      </c>
      <c r="D270" s="184"/>
      <c r="E270" s="155"/>
      <c r="F270" s="156"/>
      <c r="G270" s="156"/>
      <c r="H270" s="187"/>
      <c r="I270" s="196"/>
      <c r="J270" s="208"/>
      <c r="L270" s="168">
        <v>3</v>
      </c>
      <c r="M270" s="190"/>
    </row>
    <row r="271" spans="2:13" ht="15.6" customHeight="1">
      <c r="B271" s="272"/>
      <c r="C271" s="292"/>
      <c r="D271" s="163"/>
      <c r="E271" s="160">
        <v>450</v>
      </c>
      <c r="F271" s="191" t="s">
        <v>449</v>
      </c>
      <c r="G271" s="191"/>
      <c r="H271" s="193"/>
      <c r="I271" s="198"/>
      <c r="J271" s="209"/>
      <c r="L271" s="168">
        <v>4</v>
      </c>
      <c r="M271" s="190"/>
    </row>
    <row r="272" spans="2:13" ht="15.6" customHeight="1">
      <c r="B272" s="200"/>
      <c r="C272" s="264" t="s">
        <v>705</v>
      </c>
      <c r="D272" s="306"/>
      <c r="E272" s="155"/>
      <c r="F272" s="156"/>
      <c r="G272" s="156"/>
      <c r="H272" s="187"/>
      <c r="I272" s="196"/>
      <c r="J272" s="208"/>
      <c r="L272" s="168">
        <v>5</v>
      </c>
      <c r="M272" s="190"/>
    </row>
    <row r="273" spans="2:13" ht="15.6" customHeight="1">
      <c r="B273" s="200"/>
      <c r="C273" s="163"/>
      <c r="D273" s="292"/>
      <c r="E273" s="160">
        <v>34350</v>
      </c>
      <c r="F273" s="191" t="s">
        <v>449</v>
      </c>
      <c r="G273" s="191"/>
      <c r="H273" s="193"/>
      <c r="I273" s="198"/>
      <c r="J273" s="209"/>
      <c r="L273" s="168">
        <v>6</v>
      </c>
      <c r="M273" s="190"/>
    </row>
    <row r="274" spans="2:13" ht="15.6" customHeight="1">
      <c r="B274" s="164"/>
      <c r="C274" s="164" t="s">
        <v>703</v>
      </c>
      <c r="D274" s="184"/>
      <c r="E274" s="155"/>
      <c r="F274" s="156"/>
      <c r="G274" s="186"/>
      <c r="H274" s="187"/>
      <c r="I274" s="196"/>
      <c r="J274" s="208"/>
      <c r="L274" s="168">
        <v>7</v>
      </c>
      <c r="M274" s="190"/>
    </row>
    <row r="275" spans="2:13" s="171" customFormat="1" ht="15.6" customHeight="1">
      <c r="B275" s="162"/>
      <c r="C275" s="272"/>
      <c r="D275" s="163"/>
      <c r="E275" s="160">
        <v>176850</v>
      </c>
      <c r="F275" s="191" t="s">
        <v>449</v>
      </c>
      <c r="G275" s="192"/>
      <c r="H275" s="193"/>
      <c r="I275" s="198"/>
      <c r="J275" s="209"/>
      <c r="K275" s="166"/>
      <c r="L275" s="168">
        <v>8</v>
      </c>
      <c r="M275" s="190"/>
    </row>
    <row r="276" spans="2:13" ht="15.6" customHeight="1">
      <c r="B276" s="172"/>
      <c r="C276" s="294" t="s">
        <v>706</v>
      </c>
      <c r="D276" s="184"/>
      <c r="E276" s="155"/>
      <c r="F276" s="156"/>
      <c r="G276" s="186"/>
      <c r="H276" s="187"/>
      <c r="I276" s="196"/>
      <c r="J276" s="208"/>
      <c r="L276" s="168">
        <v>9</v>
      </c>
      <c r="M276" s="190"/>
    </row>
    <row r="277" spans="2:13" s="171" customFormat="1" ht="15.6" customHeight="1">
      <c r="B277" s="162"/>
      <c r="C277" s="292"/>
      <c r="D277" s="163"/>
      <c r="E277" s="160">
        <v>5200</v>
      </c>
      <c r="F277" s="191" t="s">
        <v>449</v>
      </c>
      <c r="G277" s="192"/>
      <c r="H277" s="193"/>
      <c r="I277" s="198"/>
      <c r="J277" s="209"/>
      <c r="K277" s="166"/>
      <c r="L277" s="168">
        <v>10</v>
      </c>
      <c r="M277" s="190"/>
    </row>
    <row r="278" spans="2:13" ht="15.6" customHeight="1">
      <c r="B278" s="200"/>
      <c r="C278" s="164" t="s">
        <v>450</v>
      </c>
      <c r="D278" s="279"/>
      <c r="E278" s="295"/>
      <c r="F278" s="156"/>
      <c r="G278" s="186"/>
      <c r="H278" s="187"/>
      <c r="I278" s="196"/>
      <c r="J278" s="208"/>
      <c r="L278" s="168">
        <v>11</v>
      </c>
      <c r="M278" s="190"/>
    </row>
    <row r="279" spans="2:13" s="171" customFormat="1" ht="15.6" customHeight="1">
      <c r="B279" s="200"/>
      <c r="C279" s="272"/>
      <c r="D279" s="163"/>
      <c r="E279" s="160">
        <v>6315</v>
      </c>
      <c r="F279" s="191" t="s">
        <v>449</v>
      </c>
      <c r="G279" s="192"/>
      <c r="H279" s="193"/>
      <c r="I279" s="198"/>
      <c r="J279" s="209"/>
      <c r="K279" s="166"/>
      <c r="L279" s="168">
        <v>12</v>
      </c>
      <c r="M279" s="190"/>
    </row>
    <row r="280" spans="2:13" s="171" customFormat="1" ht="15.6" customHeight="1">
      <c r="B280" s="164"/>
      <c r="C280" s="164" t="s">
        <v>707</v>
      </c>
      <c r="D280" s="154"/>
      <c r="E280" s="280"/>
      <c r="F280" s="156"/>
      <c r="G280" s="186"/>
      <c r="H280" s="187"/>
      <c r="I280" s="196"/>
      <c r="J280" s="218"/>
      <c r="K280" s="166"/>
      <c r="L280" s="168">
        <v>13</v>
      </c>
      <c r="M280" s="190"/>
    </row>
    <row r="281" spans="2:13" s="171" customFormat="1" ht="15.6" customHeight="1">
      <c r="B281" s="162"/>
      <c r="C281" s="272"/>
      <c r="D281" s="412"/>
      <c r="E281" s="277">
        <v>7728</v>
      </c>
      <c r="F281" s="191" t="s">
        <v>449</v>
      </c>
      <c r="G281" s="192"/>
      <c r="H281" s="193"/>
      <c r="I281" s="198"/>
      <c r="J281" s="218"/>
      <c r="K281" s="166"/>
      <c r="L281" s="168">
        <v>14</v>
      </c>
      <c r="M281" s="190"/>
    </row>
    <row r="282" spans="2:13" s="171" customFormat="1" ht="15.6" customHeight="1">
      <c r="B282" s="200"/>
      <c r="C282" s="164" t="s">
        <v>708</v>
      </c>
      <c r="D282" s="154"/>
      <c r="E282" s="280"/>
      <c r="F282" s="156"/>
      <c r="G282" s="186"/>
      <c r="H282" s="187"/>
      <c r="I282" s="206"/>
      <c r="J282" s="208"/>
      <c r="K282" s="166"/>
      <c r="L282" s="168">
        <v>15</v>
      </c>
      <c r="M282" s="190"/>
    </row>
    <row r="283" spans="2:13" s="171" customFormat="1" ht="15.6" customHeight="1">
      <c r="B283" s="231"/>
      <c r="C283" s="292"/>
      <c r="D283" s="163"/>
      <c r="E283" s="277">
        <v>1000</v>
      </c>
      <c r="F283" s="191" t="s">
        <v>449</v>
      </c>
      <c r="G283" s="192"/>
      <c r="H283" s="193"/>
      <c r="I283" s="198"/>
      <c r="J283" s="209"/>
      <c r="K283" s="166"/>
      <c r="L283" s="168">
        <v>16</v>
      </c>
      <c r="M283" s="190"/>
    </row>
    <row r="284" spans="2:13" s="171" customFormat="1" ht="15.6" customHeight="1">
      <c r="B284" s="200" t="s">
        <v>709</v>
      </c>
      <c r="C284" s="333" t="s">
        <v>711</v>
      </c>
      <c r="D284" s="243" t="s">
        <v>1240</v>
      </c>
      <c r="E284" s="275"/>
      <c r="F284" s="217"/>
      <c r="G284" s="286"/>
      <c r="H284" s="203"/>
      <c r="I284" s="239"/>
      <c r="J284" s="218"/>
      <c r="K284" s="166"/>
      <c r="L284" s="168">
        <v>17</v>
      </c>
      <c r="M284" s="190"/>
    </row>
    <row r="285" spans="2:13" s="171" customFormat="1" ht="15.6" customHeight="1">
      <c r="B285" s="200" t="s">
        <v>710</v>
      </c>
      <c r="C285" s="162"/>
      <c r="D285" s="163"/>
      <c r="E285" s="277">
        <v>66100</v>
      </c>
      <c r="F285" s="191" t="s">
        <v>449</v>
      </c>
      <c r="G285" s="286"/>
      <c r="H285" s="193"/>
      <c r="I285" s="198"/>
      <c r="J285" s="209"/>
      <c r="K285" s="166"/>
      <c r="L285" s="168">
        <v>18</v>
      </c>
      <c r="M285" s="190"/>
    </row>
    <row r="286" spans="2:13" ht="15.6" customHeight="1">
      <c r="B286" s="164"/>
      <c r="C286" s="164" t="s">
        <v>711</v>
      </c>
      <c r="D286" s="243" t="s">
        <v>1240</v>
      </c>
      <c r="E286" s="280"/>
      <c r="F286" s="156"/>
      <c r="G286" s="186"/>
      <c r="H286" s="203"/>
      <c r="I286" s="206"/>
      <c r="J286" s="218"/>
      <c r="L286" s="168">
        <v>19</v>
      </c>
      <c r="M286" s="190"/>
    </row>
    <row r="287" spans="2:13" ht="15.6" customHeight="1">
      <c r="B287" s="162"/>
      <c r="C287" s="162"/>
      <c r="D287" s="163"/>
      <c r="E287" s="277">
        <v>1540</v>
      </c>
      <c r="F287" s="191" t="s">
        <v>449</v>
      </c>
      <c r="G287" s="192"/>
      <c r="H287" s="193"/>
      <c r="I287" s="198"/>
      <c r="J287" s="213"/>
      <c r="L287" s="168">
        <v>20</v>
      </c>
      <c r="M287" s="190"/>
    </row>
    <row r="288" spans="2:13" ht="15.6" customHeight="1">
      <c r="B288" s="200"/>
      <c r="C288" s="164" t="s">
        <v>711</v>
      </c>
      <c r="D288" s="243" t="s">
        <v>1240</v>
      </c>
      <c r="E288" s="155"/>
      <c r="F288" s="156"/>
      <c r="G288" s="186"/>
      <c r="H288" s="187"/>
      <c r="I288" s="188"/>
      <c r="J288" s="208"/>
      <c r="L288" s="168">
        <v>21</v>
      </c>
      <c r="M288" s="190"/>
    </row>
    <row r="289" spans="2:13" s="171" customFormat="1" ht="15.6" customHeight="1">
      <c r="B289" s="231"/>
      <c r="C289" s="162"/>
      <c r="D289" s="163"/>
      <c r="E289" s="160">
        <v>3280</v>
      </c>
      <c r="F289" s="191" t="s">
        <v>449</v>
      </c>
      <c r="G289" s="192"/>
      <c r="H289" s="193"/>
      <c r="I289" s="198"/>
      <c r="J289" s="209"/>
      <c r="K289" s="166"/>
      <c r="L289" s="168">
        <v>22</v>
      </c>
      <c r="M289" s="190"/>
    </row>
    <row r="290" spans="2:13" s="171" customFormat="1" ht="15.6" customHeight="1">
      <c r="B290" s="200"/>
      <c r="C290" s="164" t="s">
        <v>708</v>
      </c>
      <c r="D290" s="184"/>
      <c r="E290" s="280"/>
      <c r="F290" s="156"/>
      <c r="G290" s="186"/>
      <c r="H290" s="187"/>
      <c r="I290" s="206"/>
      <c r="J290" s="218"/>
      <c r="K290" s="166"/>
      <c r="L290" s="168">
        <v>23</v>
      </c>
      <c r="M290" s="190"/>
    </row>
    <row r="291" spans="2:13" s="171" customFormat="1" ht="15.6" customHeight="1">
      <c r="B291" s="200"/>
      <c r="C291" s="162"/>
      <c r="D291" s="163"/>
      <c r="E291" s="277">
        <v>1000</v>
      </c>
      <c r="F291" s="191" t="s">
        <v>449</v>
      </c>
      <c r="G291" s="192"/>
      <c r="H291" s="193"/>
      <c r="I291" s="206"/>
      <c r="J291" s="218"/>
      <c r="K291" s="166"/>
      <c r="L291" s="168">
        <v>24</v>
      </c>
      <c r="M291" s="190"/>
    </row>
    <row r="292" spans="2:13" s="171" customFormat="1" ht="15.6" customHeight="1">
      <c r="B292" s="210"/>
      <c r="C292" s="164" t="s">
        <v>712</v>
      </c>
      <c r="D292" s="184"/>
      <c r="E292" s="280"/>
      <c r="F292" s="156"/>
      <c r="G292" s="186"/>
      <c r="H292" s="187"/>
      <c r="I292" s="188"/>
      <c r="J292" s="208"/>
      <c r="K292" s="166"/>
      <c r="L292" s="168">
        <v>25</v>
      </c>
      <c r="M292" s="190"/>
    </row>
    <row r="293" spans="2:13" s="171" customFormat="1" ht="15.6" customHeight="1">
      <c r="B293" s="162"/>
      <c r="C293" s="292"/>
      <c r="D293" s="163"/>
      <c r="E293" s="277">
        <v>1000</v>
      </c>
      <c r="F293" s="191" t="s">
        <v>449</v>
      </c>
      <c r="G293" s="192"/>
      <c r="H293" s="193"/>
      <c r="I293" s="198"/>
      <c r="J293" s="209"/>
      <c r="K293" s="166"/>
      <c r="L293" s="168">
        <v>26</v>
      </c>
      <c r="M293" s="190"/>
    </row>
    <row r="294" spans="2:13" s="171" customFormat="1" ht="15.6" customHeight="1">
      <c r="B294" s="210"/>
      <c r="C294" s="210" t="s">
        <v>498</v>
      </c>
      <c r="D294" s="184"/>
      <c r="E294" s="280"/>
      <c r="F294" s="156"/>
      <c r="G294" s="217"/>
      <c r="H294" s="203"/>
      <c r="I294" s="206"/>
      <c r="J294" s="218"/>
      <c r="K294" s="166"/>
      <c r="L294" s="168">
        <v>27</v>
      </c>
      <c r="M294" s="190"/>
    </row>
    <row r="295" spans="2:13" s="171" customFormat="1" ht="15.6" customHeight="1">
      <c r="B295" s="162"/>
      <c r="C295" s="223"/>
      <c r="D295" s="163"/>
      <c r="E295" s="277">
        <f>SUM(E263:E293)</f>
        <v>315353</v>
      </c>
      <c r="F295" s="191" t="s">
        <v>449</v>
      </c>
      <c r="G295" s="217"/>
      <c r="H295" s="203"/>
      <c r="I295" s="206"/>
      <c r="J295" s="218"/>
      <c r="K295" s="166"/>
      <c r="L295" s="168">
        <v>28</v>
      </c>
      <c r="M295" s="190"/>
    </row>
    <row r="296" spans="2:13" ht="15.6" customHeight="1">
      <c r="B296" s="200"/>
      <c r="C296" s="331" t="s">
        <v>1188</v>
      </c>
      <c r="D296" s="184"/>
      <c r="E296" s="155"/>
      <c r="F296" s="156"/>
      <c r="G296" s="187"/>
      <c r="H296" s="187"/>
      <c r="I296" s="188"/>
      <c r="J296" s="208"/>
      <c r="L296" s="168">
        <v>29</v>
      </c>
      <c r="M296" s="190"/>
    </row>
    <row r="297" spans="2:13" ht="15.6" customHeight="1">
      <c r="B297" s="200"/>
      <c r="C297" s="223"/>
      <c r="D297" s="163"/>
      <c r="E297" s="160"/>
      <c r="F297" s="191"/>
      <c r="G297" s="270"/>
      <c r="H297" s="193"/>
      <c r="I297" s="198"/>
      <c r="J297" s="213"/>
      <c r="L297" s="168">
        <v>30</v>
      </c>
      <c r="M297" s="190"/>
    </row>
    <row r="298" spans="2:13" ht="21" customHeight="1">
      <c r="B298" s="166" t="s">
        <v>455</v>
      </c>
      <c r="G298" s="168"/>
    </row>
    <row r="299" spans="2:13" ht="25.5" customHeight="1">
      <c r="B299" s="172" t="s">
        <v>5</v>
      </c>
      <c r="C299" s="173" t="s">
        <v>171</v>
      </c>
      <c r="D299" s="173"/>
      <c r="E299" s="174"/>
      <c r="F299" s="175"/>
      <c r="G299" s="173"/>
      <c r="H299" s="176"/>
      <c r="I299" s="177"/>
      <c r="J299" s="178"/>
    </row>
    <row r="300" spans="2:13" s="168" customFormat="1" ht="24" customHeight="1">
      <c r="B300" s="179" t="s">
        <v>13</v>
      </c>
      <c r="C300" s="448" t="s">
        <v>33</v>
      </c>
      <c r="D300" s="449"/>
      <c r="E300" s="181" t="s">
        <v>16</v>
      </c>
      <c r="F300" s="182" t="s">
        <v>17</v>
      </c>
      <c r="G300" s="182" t="s">
        <v>8</v>
      </c>
      <c r="H300" s="183" t="s">
        <v>18</v>
      </c>
      <c r="I300" s="391" t="s">
        <v>471</v>
      </c>
      <c r="J300" s="392" t="s">
        <v>470</v>
      </c>
      <c r="L300" s="170"/>
      <c r="M300" s="170"/>
    </row>
    <row r="301" spans="2:13" ht="15.6" customHeight="1">
      <c r="B301" s="164" t="s">
        <v>928</v>
      </c>
      <c r="C301" s="164" t="s">
        <v>651</v>
      </c>
      <c r="D301" s="299" t="s">
        <v>668</v>
      </c>
      <c r="E301" s="280"/>
      <c r="F301" s="156"/>
      <c r="G301" s="154"/>
      <c r="H301" s="187"/>
      <c r="I301" s="206"/>
      <c r="J301" s="393"/>
      <c r="L301" s="168">
        <v>1</v>
      </c>
      <c r="M301" s="190"/>
    </row>
    <row r="302" spans="2:13" ht="15.6" customHeight="1">
      <c r="B302" s="162"/>
      <c r="C302" s="162"/>
      <c r="D302" s="296" t="s">
        <v>669</v>
      </c>
      <c r="E302" s="277">
        <v>2</v>
      </c>
      <c r="F302" s="191" t="s">
        <v>425</v>
      </c>
      <c r="G302" s="191"/>
      <c r="H302" s="193"/>
      <c r="I302" s="198"/>
      <c r="J302" s="394">
        <f>15.2+0.16</f>
        <v>15.36</v>
      </c>
      <c r="L302" s="168">
        <v>2</v>
      </c>
      <c r="M302" s="190"/>
    </row>
    <row r="303" spans="2:13" ht="15.6" customHeight="1">
      <c r="B303" s="293"/>
      <c r="C303" s="164" t="s">
        <v>652</v>
      </c>
      <c r="D303" s="184" t="s">
        <v>653</v>
      </c>
      <c r="E303" s="155"/>
      <c r="F303" s="156"/>
      <c r="G303" s="186"/>
      <c r="H303" s="187"/>
      <c r="I303" s="196"/>
      <c r="J303" s="393"/>
      <c r="L303" s="168">
        <v>3</v>
      </c>
      <c r="M303" s="190"/>
    </row>
    <row r="304" spans="2:13" ht="15.6" customHeight="1">
      <c r="B304" s="234"/>
      <c r="C304" s="292"/>
      <c r="D304" s="163"/>
      <c r="E304" s="160">
        <v>3</v>
      </c>
      <c r="F304" s="191" t="s">
        <v>425</v>
      </c>
      <c r="G304" s="192"/>
      <c r="H304" s="193"/>
      <c r="I304" s="198"/>
      <c r="J304" s="394">
        <v>0.3</v>
      </c>
      <c r="L304" s="168">
        <v>4</v>
      </c>
      <c r="M304" s="190"/>
    </row>
    <row r="305" spans="2:13" ht="15.6" customHeight="1">
      <c r="B305" s="152"/>
      <c r="C305" s="164" t="s">
        <v>654</v>
      </c>
      <c r="D305" s="326" t="s">
        <v>670</v>
      </c>
      <c r="E305" s="280"/>
      <c r="F305" s="156"/>
      <c r="G305" s="186"/>
      <c r="H305" s="187"/>
      <c r="I305" s="196"/>
      <c r="J305" s="393"/>
      <c r="L305" s="168">
        <v>5</v>
      </c>
      <c r="M305" s="190"/>
    </row>
    <row r="306" spans="2:13" ht="15.6" customHeight="1">
      <c r="B306" s="157"/>
      <c r="C306" s="162"/>
      <c r="D306" s="296" t="s">
        <v>671</v>
      </c>
      <c r="E306" s="277">
        <v>2</v>
      </c>
      <c r="F306" s="191" t="s">
        <v>425</v>
      </c>
      <c r="G306" s="192"/>
      <c r="H306" s="193"/>
      <c r="I306" s="198"/>
      <c r="J306" s="394">
        <v>3</v>
      </c>
      <c r="L306" s="168">
        <v>6</v>
      </c>
      <c r="M306" s="190"/>
    </row>
    <row r="307" spans="2:13" ht="15.6" customHeight="1">
      <c r="B307" s="293"/>
      <c r="C307" s="164" t="s">
        <v>655</v>
      </c>
      <c r="D307" s="299" t="s">
        <v>672</v>
      </c>
      <c r="E307" s="280"/>
      <c r="F307" s="156"/>
      <c r="G307" s="186"/>
      <c r="H307" s="187"/>
      <c r="I307" s="196"/>
      <c r="J307" s="393"/>
      <c r="L307" s="168">
        <v>7</v>
      </c>
      <c r="M307" s="190"/>
    </row>
    <row r="308" spans="2:13" s="171" customFormat="1" ht="15.6" customHeight="1">
      <c r="B308" s="234"/>
      <c r="C308" s="292"/>
      <c r="D308" s="296" t="s">
        <v>673</v>
      </c>
      <c r="E308" s="277">
        <v>1</v>
      </c>
      <c r="F308" s="191" t="s">
        <v>425</v>
      </c>
      <c r="G308" s="192"/>
      <c r="H308" s="193"/>
      <c r="I308" s="198"/>
      <c r="J308" s="394">
        <v>1.3</v>
      </c>
      <c r="K308" s="166"/>
      <c r="L308" s="168">
        <v>8</v>
      </c>
      <c r="M308" s="190"/>
    </row>
    <row r="309" spans="2:13" ht="15.6" customHeight="1">
      <c r="B309" s="293"/>
      <c r="C309" s="164" t="s">
        <v>656</v>
      </c>
      <c r="D309" s="164" t="s">
        <v>657</v>
      </c>
      <c r="E309" s="155"/>
      <c r="F309" s="156"/>
      <c r="G309" s="186"/>
      <c r="H309" s="187"/>
      <c r="I309" s="196"/>
      <c r="J309" s="393"/>
      <c r="L309" s="168">
        <v>9</v>
      </c>
      <c r="M309" s="190"/>
    </row>
    <row r="310" spans="2:13" s="171" customFormat="1" ht="15.6" customHeight="1">
      <c r="B310" s="234"/>
      <c r="C310" s="162"/>
      <c r="D310" s="162"/>
      <c r="E310" s="160">
        <v>1</v>
      </c>
      <c r="F310" s="161" t="s">
        <v>425</v>
      </c>
      <c r="G310" s="192"/>
      <c r="H310" s="193"/>
      <c r="I310" s="198"/>
      <c r="J310" s="394">
        <v>2</v>
      </c>
      <c r="K310" s="166"/>
      <c r="L310" s="168">
        <v>10</v>
      </c>
      <c r="M310" s="190"/>
    </row>
    <row r="311" spans="2:13" ht="15.6" customHeight="1">
      <c r="B311" s="293"/>
      <c r="C311" s="294" t="s">
        <v>658</v>
      </c>
      <c r="D311" s="291" t="s">
        <v>674</v>
      </c>
      <c r="E311" s="275"/>
      <c r="F311" s="156"/>
      <c r="G311" s="186"/>
      <c r="H311" s="187"/>
      <c r="I311" s="196"/>
      <c r="J311" s="393"/>
      <c r="L311" s="168">
        <v>11</v>
      </c>
      <c r="M311" s="190"/>
    </row>
    <row r="312" spans="2:13" s="171" customFormat="1" ht="15.6" customHeight="1">
      <c r="B312" s="234"/>
      <c r="C312" s="292"/>
      <c r="D312" s="411" t="s">
        <v>675</v>
      </c>
      <c r="E312" s="275">
        <v>2</v>
      </c>
      <c r="F312" s="191" t="s">
        <v>425</v>
      </c>
      <c r="G312" s="192"/>
      <c r="H312" s="193"/>
      <c r="I312" s="198"/>
      <c r="J312" s="394">
        <v>0.2</v>
      </c>
      <c r="K312" s="166"/>
      <c r="L312" s="168">
        <v>12</v>
      </c>
      <c r="M312" s="190"/>
    </row>
    <row r="313" spans="2:13" s="171" customFormat="1" ht="15.6" customHeight="1">
      <c r="B313" s="229"/>
      <c r="C313" s="307" t="s">
        <v>659</v>
      </c>
      <c r="D313" s="291" t="s">
        <v>424</v>
      </c>
      <c r="E313" s="280"/>
      <c r="F313" s="156"/>
      <c r="G313" s="186"/>
      <c r="H313" s="187"/>
      <c r="I313" s="196"/>
      <c r="J313" s="398"/>
      <c r="K313" s="166"/>
      <c r="L313" s="168">
        <v>13</v>
      </c>
      <c r="M313" s="190"/>
    </row>
    <row r="314" spans="2:13" s="171" customFormat="1" ht="15.6" customHeight="1">
      <c r="B314" s="229"/>
      <c r="C314" s="231" t="s">
        <v>1239</v>
      </c>
      <c r="D314" s="292"/>
      <c r="E314" s="277">
        <v>2</v>
      </c>
      <c r="F314" s="191" t="s">
        <v>425</v>
      </c>
      <c r="G314" s="192"/>
      <c r="H314" s="193"/>
      <c r="I314" s="198"/>
      <c r="J314" s="398">
        <v>40</v>
      </c>
      <c r="K314" s="166"/>
      <c r="L314" s="168">
        <v>14</v>
      </c>
      <c r="M314" s="190"/>
    </row>
    <row r="315" spans="2:13" s="171" customFormat="1" ht="15.6" customHeight="1">
      <c r="B315" s="293"/>
      <c r="C315" s="294" t="s">
        <v>660</v>
      </c>
      <c r="D315" s="184" t="s">
        <v>661</v>
      </c>
      <c r="E315" s="155"/>
      <c r="F315" s="156"/>
      <c r="G315" s="186"/>
      <c r="H315" s="187"/>
      <c r="I315" s="206"/>
      <c r="J315" s="393"/>
      <c r="K315" s="166"/>
      <c r="L315" s="168">
        <v>15</v>
      </c>
      <c r="M315" s="190"/>
    </row>
    <row r="316" spans="2:13" s="171" customFormat="1" ht="15.6" customHeight="1">
      <c r="B316" s="234"/>
      <c r="C316" s="292"/>
      <c r="D316" s="163"/>
      <c r="E316" s="160">
        <v>2</v>
      </c>
      <c r="F316" s="191" t="s">
        <v>427</v>
      </c>
      <c r="G316" s="192"/>
      <c r="H316" s="193"/>
      <c r="I316" s="198"/>
      <c r="J316" s="394"/>
      <c r="K316" s="166"/>
      <c r="L316" s="168">
        <v>16</v>
      </c>
      <c r="M316" s="190"/>
    </row>
    <row r="317" spans="2:13" s="171" customFormat="1" ht="15.6" customHeight="1">
      <c r="B317" s="300"/>
      <c r="C317" s="264" t="s">
        <v>662</v>
      </c>
      <c r="D317" s="306" t="s">
        <v>676</v>
      </c>
      <c r="E317" s="155"/>
      <c r="F317" s="156"/>
      <c r="G317" s="286"/>
      <c r="H317" s="203"/>
      <c r="I317" s="239"/>
      <c r="J317" s="398"/>
      <c r="K317" s="166"/>
      <c r="L317" s="168">
        <v>17</v>
      </c>
      <c r="M317" s="190"/>
    </row>
    <row r="318" spans="2:13" s="171" customFormat="1" ht="15.6" customHeight="1">
      <c r="B318" s="234"/>
      <c r="C318" s="163"/>
      <c r="D318" s="292" t="s">
        <v>677</v>
      </c>
      <c r="E318" s="160">
        <v>1</v>
      </c>
      <c r="F318" s="161" t="s">
        <v>425</v>
      </c>
      <c r="G318" s="286"/>
      <c r="H318" s="193"/>
      <c r="I318" s="198"/>
      <c r="J318" s="394">
        <v>1</v>
      </c>
      <c r="K318" s="166"/>
      <c r="L318" s="168">
        <v>18</v>
      </c>
      <c r="M318" s="190"/>
    </row>
    <row r="319" spans="2:13" ht="15.6" customHeight="1">
      <c r="B319" s="300"/>
      <c r="C319" s="164" t="s">
        <v>663</v>
      </c>
      <c r="D319" s="184" t="s">
        <v>664</v>
      </c>
      <c r="E319" s="155"/>
      <c r="F319" s="156"/>
      <c r="G319" s="186"/>
      <c r="H319" s="203"/>
      <c r="I319" s="206"/>
      <c r="J319" s="398"/>
      <c r="L319" s="168">
        <v>19</v>
      </c>
      <c r="M319" s="190"/>
    </row>
    <row r="320" spans="2:13" ht="15.6" customHeight="1">
      <c r="B320" s="234"/>
      <c r="C320" s="272"/>
      <c r="D320" s="163"/>
      <c r="E320" s="160">
        <v>1</v>
      </c>
      <c r="F320" s="161" t="s">
        <v>425</v>
      </c>
      <c r="G320" s="192"/>
      <c r="H320" s="193"/>
      <c r="I320" s="198"/>
      <c r="J320" s="394">
        <v>0.6</v>
      </c>
      <c r="L320" s="168">
        <v>20</v>
      </c>
      <c r="M320" s="190"/>
    </row>
    <row r="321" spans="2:13" ht="15.6" customHeight="1">
      <c r="B321" s="300"/>
      <c r="C321" s="164" t="s">
        <v>665</v>
      </c>
      <c r="D321" s="184" t="s">
        <v>424</v>
      </c>
      <c r="E321" s="155"/>
      <c r="F321" s="156"/>
      <c r="G321" s="186"/>
      <c r="H321" s="187"/>
      <c r="I321" s="188"/>
      <c r="J321" s="393"/>
      <c r="L321" s="168">
        <v>21</v>
      </c>
      <c r="M321" s="190"/>
    </row>
    <row r="322" spans="2:13" s="171" customFormat="1" ht="15.6" customHeight="1">
      <c r="B322" s="234"/>
      <c r="C322" s="292"/>
      <c r="D322" s="163"/>
      <c r="E322" s="160">
        <v>2</v>
      </c>
      <c r="F322" s="161" t="s">
        <v>425</v>
      </c>
      <c r="G322" s="192"/>
      <c r="H322" s="193"/>
      <c r="I322" s="198"/>
      <c r="J322" s="394">
        <v>90</v>
      </c>
      <c r="K322" s="166"/>
      <c r="L322" s="168">
        <v>22</v>
      </c>
      <c r="M322" s="190"/>
    </row>
    <row r="323" spans="2:13" s="171" customFormat="1" ht="15.6" customHeight="1">
      <c r="B323" s="301"/>
      <c r="C323" s="164" t="s">
        <v>666</v>
      </c>
      <c r="D323" s="413" t="s">
        <v>667</v>
      </c>
      <c r="E323" s="414"/>
      <c r="F323" s="264"/>
      <c r="G323" s="186"/>
      <c r="H323" s="187"/>
      <c r="I323" s="206"/>
      <c r="J323" s="405"/>
      <c r="K323" s="166"/>
      <c r="L323" s="168">
        <v>23</v>
      </c>
      <c r="M323" s="190"/>
    </row>
    <row r="324" spans="2:13" s="171" customFormat="1" ht="15.6" customHeight="1">
      <c r="B324" s="272"/>
      <c r="C324" s="271"/>
      <c r="D324" s="163"/>
      <c r="E324" s="160">
        <v>2</v>
      </c>
      <c r="F324" s="161" t="s">
        <v>425</v>
      </c>
      <c r="G324" s="192"/>
      <c r="H324" s="193"/>
      <c r="I324" s="235"/>
      <c r="J324" s="399">
        <v>24</v>
      </c>
      <c r="K324" s="166"/>
      <c r="L324" s="168">
        <v>24</v>
      </c>
      <c r="M324" s="190"/>
    </row>
    <row r="325" spans="2:13" s="171" customFormat="1" ht="15.6" customHeight="1">
      <c r="B325" s="200"/>
      <c r="C325" s="307" t="s">
        <v>422</v>
      </c>
      <c r="D325" s="291" t="s">
        <v>834</v>
      </c>
      <c r="E325" s="280"/>
      <c r="F325" s="156"/>
      <c r="G325" s="217"/>
      <c r="H325" s="203"/>
      <c r="I325" s="206"/>
      <c r="J325" s="405"/>
      <c r="K325" s="166"/>
      <c r="L325" s="168">
        <v>25</v>
      </c>
      <c r="M325" s="190"/>
    </row>
    <row r="326" spans="2:13" s="171" customFormat="1" ht="15.6" customHeight="1">
      <c r="B326" s="200"/>
      <c r="C326" s="231"/>
      <c r="D326" s="292" t="s">
        <v>835</v>
      </c>
      <c r="E326" s="277">
        <v>2</v>
      </c>
      <c r="F326" s="191" t="s">
        <v>425</v>
      </c>
      <c r="G326" s="217"/>
      <c r="H326" s="203"/>
      <c r="I326" s="206"/>
      <c r="J326" s="405">
        <v>19.600000000000001</v>
      </c>
      <c r="K326" s="166"/>
      <c r="L326" s="168">
        <v>26</v>
      </c>
      <c r="M326" s="190"/>
    </row>
    <row r="327" spans="2:13" s="171" customFormat="1" ht="15.6" customHeight="1">
      <c r="B327" s="210"/>
      <c r="C327" s="294" t="s">
        <v>678</v>
      </c>
      <c r="D327" s="184"/>
      <c r="E327" s="155"/>
      <c r="F327" s="156"/>
      <c r="G327" s="187"/>
      <c r="H327" s="187"/>
      <c r="I327" s="188"/>
      <c r="J327" s="393"/>
      <c r="K327" s="166"/>
      <c r="L327" s="168">
        <v>27</v>
      </c>
      <c r="M327" s="190"/>
    </row>
    <row r="328" spans="2:13" s="171" customFormat="1" ht="15.6" customHeight="1">
      <c r="B328" s="162"/>
      <c r="C328" s="292"/>
      <c r="D328" s="163"/>
      <c r="E328" s="160">
        <v>1</v>
      </c>
      <c r="F328" s="191" t="s">
        <v>427</v>
      </c>
      <c r="G328" s="270"/>
      <c r="H328" s="193"/>
      <c r="I328" s="198"/>
      <c r="J328" s="394">
        <v>20</v>
      </c>
      <c r="K328" s="166"/>
      <c r="L328" s="168">
        <v>28</v>
      </c>
      <c r="M328" s="190"/>
    </row>
    <row r="329" spans="2:13" ht="15.6" customHeight="1">
      <c r="B329" s="210"/>
      <c r="C329" s="164" t="s">
        <v>679</v>
      </c>
      <c r="D329" s="207" t="s">
        <v>836</v>
      </c>
      <c r="E329" s="280"/>
      <c r="F329" s="156"/>
      <c r="G329" s="154"/>
      <c r="H329" s="187"/>
      <c r="I329" s="206"/>
      <c r="J329" s="415"/>
      <c r="L329" s="168">
        <v>29</v>
      </c>
      <c r="M329" s="190"/>
    </row>
    <row r="330" spans="2:13" ht="15.6" customHeight="1">
      <c r="B330" s="162"/>
      <c r="C330" s="272"/>
      <c r="D330" s="416" t="s">
        <v>837</v>
      </c>
      <c r="E330" s="277">
        <v>2</v>
      </c>
      <c r="F330" s="191" t="s">
        <v>425</v>
      </c>
      <c r="G330" s="191"/>
      <c r="H330" s="193"/>
      <c r="I330" s="198"/>
      <c r="J330" s="399">
        <v>1.2</v>
      </c>
      <c r="L330" s="168">
        <v>30</v>
      </c>
      <c r="M330" s="190"/>
    </row>
    <row r="331" spans="2:13" ht="21" customHeight="1">
      <c r="B331" s="166" t="s">
        <v>455</v>
      </c>
      <c r="G331" s="168"/>
    </row>
    <row r="332" spans="2:13" ht="25.5" customHeight="1">
      <c r="B332" s="172" t="s">
        <v>5</v>
      </c>
      <c r="C332" s="173" t="str">
        <f>C299</f>
        <v>科目名称　4.機器解体工事</v>
      </c>
      <c r="D332" s="173"/>
      <c r="E332" s="174"/>
      <c r="F332" s="175"/>
      <c r="G332" s="173"/>
      <c r="H332" s="176"/>
      <c r="I332" s="177"/>
      <c r="J332" s="178"/>
    </row>
    <row r="333" spans="2:13" s="168" customFormat="1" ht="24" customHeight="1">
      <c r="B333" s="179" t="s">
        <v>13</v>
      </c>
      <c r="C333" s="448" t="s">
        <v>33</v>
      </c>
      <c r="D333" s="449"/>
      <c r="E333" s="181" t="s">
        <v>16</v>
      </c>
      <c r="F333" s="182" t="s">
        <v>17</v>
      </c>
      <c r="G333" s="182" t="s">
        <v>8</v>
      </c>
      <c r="H333" s="183" t="s">
        <v>18</v>
      </c>
      <c r="I333" s="391" t="s">
        <v>471</v>
      </c>
      <c r="J333" s="392" t="s">
        <v>470</v>
      </c>
      <c r="L333" s="170"/>
      <c r="M333" s="170"/>
    </row>
    <row r="334" spans="2:13" ht="15.6" customHeight="1">
      <c r="B334" s="293"/>
      <c r="C334" s="164" t="s">
        <v>680</v>
      </c>
      <c r="D334" s="172"/>
      <c r="E334" s="155"/>
      <c r="F334" s="156"/>
      <c r="G334" s="186"/>
      <c r="H334" s="187"/>
      <c r="I334" s="196"/>
      <c r="J334" s="401"/>
      <c r="L334" s="168">
        <v>3</v>
      </c>
      <c r="M334" s="190"/>
    </row>
    <row r="335" spans="2:13" ht="15.6" customHeight="1">
      <c r="B335" s="234"/>
      <c r="C335" s="297"/>
      <c r="D335" s="223"/>
      <c r="E335" s="160">
        <v>1</v>
      </c>
      <c r="F335" s="191" t="s">
        <v>427</v>
      </c>
      <c r="G335" s="192"/>
      <c r="H335" s="193"/>
      <c r="I335" s="198"/>
      <c r="J335" s="399">
        <v>15</v>
      </c>
      <c r="L335" s="168">
        <v>4</v>
      </c>
      <c r="M335" s="190"/>
    </row>
    <row r="336" spans="2:13" ht="15.6" customHeight="1">
      <c r="B336" s="305"/>
      <c r="C336" s="417" t="s">
        <v>681</v>
      </c>
      <c r="D336" s="417" t="s">
        <v>682</v>
      </c>
      <c r="E336" s="418"/>
      <c r="F336" s="419"/>
      <c r="G336" s="186"/>
      <c r="H336" s="187"/>
      <c r="I336" s="196"/>
      <c r="J336" s="401"/>
      <c r="L336" s="168">
        <v>7</v>
      </c>
      <c r="M336" s="190"/>
    </row>
    <row r="337" spans="2:13" s="171" customFormat="1" ht="15.6" customHeight="1">
      <c r="B337" s="305"/>
      <c r="C337" s="162"/>
      <c r="D337" s="296"/>
      <c r="E337" s="420">
        <v>2</v>
      </c>
      <c r="F337" s="191" t="s">
        <v>683</v>
      </c>
      <c r="G337" s="192"/>
      <c r="H337" s="193"/>
      <c r="I337" s="198"/>
      <c r="J337" s="399">
        <v>1.4</v>
      </c>
      <c r="K337" s="166"/>
      <c r="L337" s="168">
        <v>8</v>
      </c>
      <c r="M337" s="190"/>
    </row>
    <row r="338" spans="2:13" ht="15.6" customHeight="1">
      <c r="B338" s="293"/>
      <c r="C338" s="417" t="s">
        <v>684</v>
      </c>
      <c r="D338" s="417" t="s">
        <v>685</v>
      </c>
      <c r="E338" s="418"/>
      <c r="F338" s="419"/>
      <c r="G338" s="186"/>
      <c r="H338" s="187"/>
      <c r="I338" s="196"/>
      <c r="J338" s="401"/>
      <c r="L338" s="168">
        <v>9</v>
      </c>
      <c r="M338" s="190"/>
    </row>
    <row r="339" spans="2:13" s="171" customFormat="1" ht="15.6" customHeight="1">
      <c r="B339" s="234"/>
      <c r="C339" s="162"/>
      <c r="D339" s="296"/>
      <c r="E339" s="420">
        <v>1</v>
      </c>
      <c r="F339" s="191" t="s">
        <v>683</v>
      </c>
      <c r="G339" s="192"/>
      <c r="H339" s="193"/>
      <c r="I339" s="198"/>
      <c r="J339" s="399">
        <v>1.7</v>
      </c>
      <c r="K339" s="166"/>
      <c r="L339" s="168">
        <v>10</v>
      </c>
      <c r="M339" s="190"/>
    </row>
    <row r="340" spans="2:13" ht="15.6" customHeight="1">
      <c r="B340" s="300"/>
      <c r="C340" s="417" t="s">
        <v>686</v>
      </c>
      <c r="D340" s="417" t="s">
        <v>685</v>
      </c>
      <c r="E340" s="418"/>
      <c r="F340" s="419"/>
      <c r="G340" s="186"/>
      <c r="H340" s="187"/>
      <c r="I340" s="196"/>
      <c r="J340" s="401"/>
      <c r="L340" s="168">
        <v>11</v>
      </c>
      <c r="M340" s="190"/>
    </row>
    <row r="341" spans="2:13" s="171" customFormat="1" ht="15.6" customHeight="1">
      <c r="B341" s="234"/>
      <c r="C341" s="296"/>
      <c r="D341" s="223"/>
      <c r="E341" s="421">
        <v>1</v>
      </c>
      <c r="F341" s="191" t="s">
        <v>683</v>
      </c>
      <c r="G341" s="192"/>
      <c r="H341" s="193"/>
      <c r="I341" s="198"/>
      <c r="J341" s="399">
        <v>1.9</v>
      </c>
      <c r="K341" s="166"/>
      <c r="L341" s="168">
        <v>12</v>
      </c>
      <c r="M341" s="190"/>
    </row>
    <row r="342" spans="2:13" s="171" customFormat="1" ht="15.6" customHeight="1">
      <c r="B342" s="300"/>
      <c r="C342" s="417" t="s">
        <v>687</v>
      </c>
      <c r="D342" s="417" t="s">
        <v>688</v>
      </c>
      <c r="E342" s="418"/>
      <c r="F342" s="419"/>
      <c r="G342" s="186"/>
      <c r="H342" s="187"/>
      <c r="I342" s="196"/>
      <c r="J342" s="405"/>
      <c r="K342" s="166"/>
      <c r="L342" s="168">
        <v>13</v>
      </c>
      <c r="M342" s="190"/>
    </row>
    <row r="343" spans="2:13" s="171" customFormat="1" ht="15.6" customHeight="1">
      <c r="B343" s="234"/>
      <c r="C343" s="162"/>
      <c r="D343" s="296"/>
      <c r="E343" s="420">
        <v>1</v>
      </c>
      <c r="F343" s="191" t="s">
        <v>683</v>
      </c>
      <c r="G343" s="192"/>
      <c r="H343" s="193"/>
      <c r="I343" s="198"/>
      <c r="J343" s="405">
        <v>1.4</v>
      </c>
      <c r="K343" s="166"/>
      <c r="L343" s="168">
        <v>14</v>
      </c>
      <c r="M343" s="190"/>
    </row>
    <row r="344" spans="2:13" s="171" customFormat="1" ht="15.6" customHeight="1">
      <c r="B344" s="300"/>
      <c r="C344" s="417" t="s">
        <v>689</v>
      </c>
      <c r="D344" s="417" t="s">
        <v>682</v>
      </c>
      <c r="E344" s="418"/>
      <c r="F344" s="419"/>
      <c r="G344" s="186"/>
      <c r="H344" s="187"/>
      <c r="I344" s="206"/>
      <c r="J344" s="401"/>
      <c r="K344" s="166"/>
      <c r="L344" s="168">
        <v>15</v>
      </c>
      <c r="M344" s="190"/>
    </row>
    <row r="345" spans="2:13" s="171" customFormat="1" ht="15.6" customHeight="1">
      <c r="B345" s="234"/>
      <c r="C345" s="296"/>
      <c r="D345" s="296"/>
      <c r="E345" s="420">
        <v>2</v>
      </c>
      <c r="F345" s="191" t="s">
        <v>683</v>
      </c>
      <c r="G345" s="192"/>
      <c r="H345" s="193"/>
      <c r="I345" s="198"/>
      <c r="J345" s="399">
        <v>3.2</v>
      </c>
      <c r="K345" s="166"/>
      <c r="L345" s="168">
        <v>16</v>
      </c>
      <c r="M345" s="190"/>
    </row>
    <row r="346" spans="2:13" s="171" customFormat="1" ht="15.6" customHeight="1">
      <c r="B346" s="301"/>
      <c r="C346" s="417" t="s">
        <v>690</v>
      </c>
      <c r="D346" s="417" t="s">
        <v>691</v>
      </c>
      <c r="E346" s="418"/>
      <c r="F346" s="419"/>
      <c r="G346" s="286"/>
      <c r="H346" s="203"/>
      <c r="I346" s="239"/>
      <c r="J346" s="405"/>
      <c r="K346" s="166"/>
      <c r="L346" s="168">
        <v>17</v>
      </c>
      <c r="M346" s="190"/>
    </row>
    <row r="347" spans="2:13" s="171" customFormat="1" ht="15.6" customHeight="1">
      <c r="B347" s="297"/>
      <c r="C347" s="162"/>
      <c r="D347" s="162"/>
      <c r="E347" s="421">
        <v>2</v>
      </c>
      <c r="F347" s="161" t="s">
        <v>683</v>
      </c>
      <c r="G347" s="286"/>
      <c r="H347" s="193"/>
      <c r="I347" s="198"/>
      <c r="J347" s="399">
        <v>8</v>
      </c>
      <c r="K347" s="166"/>
      <c r="L347" s="168">
        <v>18</v>
      </c>
      <c r="M347" s="190"/>
    </row>
    <row r="348" spans="2:13" ht="15.6" customHeight="1">
      <c r="B348" s="293"/>
      <c r="C348" s="417" t="s">
        <v>692</v>
      </c>
      <c r="D348" s="417" t="s">
        <v>693</v>
      </c>
      <c r="E348" s="418"/>
      <c r="F348" s="419"/>
      <c r="G348" s="186"/>
      <c r="H348" s="203"/>
      <c r="I348" s="206"/>
      <c r="J348" s="405"/>
      <c r="L348" s="168">
        <v>19</v>
      </c>
      <c r="M348" s="190"/>
    </row>
    <row r="349" spans="2:13" ht="15.6" customHeight="1">
      <c r="B349" s="234"/>
      <c r="C349" s="296"/>
      <c r="D349" s="304"/>
      <c r="E349" s="420">
        <v>2</v>
      </c>
      <c r="F349" s="191" t="s">
        <v>683</v>
      </c>
      <c r="G349" s="192"/>
      <c r="H349" s="193"/>
      <c r="I349" s="198"/>
      <c r="J349" s="399">
        <v>4</v>
      </c>
      <c r="L349" s="168">
        <v>20</v>
      </c>
      <c r="M349" s="190"/>
    </row>
    <row r="350" spans="2:13" ht="15.6" customHeight="1">
      <c r="B350" s="300"/>
      <c r="C350" s="164" t="s">
        <v>851</v>
      </c>
      <c r="D350" s="422"/>
      <c r="E350" s="423"/>
      <c r="F350" s="156"/>
      <c r="G350" s="186"/>
      <c r="H350" s="187"/>
      <c r="I350" s="188"/>
      <c r="J350" s="401"/>
      <c r="L350" s="168">
        <v>21</v>
      </c>
      <c r="M350" s="190"/>
    </row>
    <row r="351" spans="2:13" s="171" customFormat="1" ht="15.6" customHeight="1">
      <c r="B351" s="234"/>
      <c r="C351" s="223"/>
      <c r="D351" s="303"/>
      <c r="E351" s="160">
        <v>1</v>
      </c>
      <c r="F351" s="161" t="s">
        <v>852</v>
      </c>
      <c r="G351" s="192"/>
      <c r="H351" s="193"/>
      <c r="I351" s="198"/>
      <c r="J351" s="399">
        <v>5.5</v>
      </c>
      <c r="K351" s="166"/>
      <c r="L351" s="168">
        <v>22</v>
      </c>
      <c r="M351" s="190"/>
    </row>
    <row r="352" spans="2:13" s="171" customFormat="1" ht="15.6" customHeight="1">
      <c r="B352" s="300"/>
      <c r="C352" s="164" t="s">
        <v>694</v>
      </c>
      <c r="D352" s="184" t="s">
        <v>440</v>
      </c>
      <c r="E352" s="155"/>
      <c r="F352" s="156"/>
      <c r="G352" s="186"/>
      <c r="H352" s="187"/>
      <c r="I352" s="196"/>
      <c r="J352" s="401"/>
      <c r="K352" s="166"/>
      <c r="L352" s="168">
        <v>23</v>
      </c>
      <c r="M352" s="190"/>
    </row>
    <row r="353" spans="2:13" s="171" customFormat="1" ht="15.6" customHeight="1">
      <c r="B353" s="234"/>
      <c r="C353" s="272"/>
      <c r="D353" s="159"/>
      <c r="E353" s="160">
        <v>1</v>
      </c>
      <c r="F353" s="161" t="s">
        <v>439</v>
      </c>
      <c r="G353" s="192"/>
      <c r="H353" s="193"/>
      <c r="I353" s="198"/>
      <c r="J353" s="399">
        <v>0.5</v>
      </c>
      <c r="K353" s="166"/>
      <c r="L353" s="168">
        <v>24</v>
      </c>
      <c r="M353" s="190"/>
    </row>
    <row r="354" spans="2:13" s="171" customFormat="1" ht="15.6" customHeight="1">
      <c r="B354" s="305"/>
      <c r="C354" s="164" t="s">
        <v>441</v>
      </c>
      <c r="D354" s="184" t="s">
        <v>440</v>
      </c>
      <c r="E354" s="155"/>
      <c r="F354" s="156"/>
      <c r="G354" s="186"/>
      <c r="H354" s="187"/>
      <c r="I354" s="196"/>
      <c r="J354" s="401"/>
      <c r="K354" s="166"/>
      <c r="L354" s="168"/>
      <c r="M354" s="190"/>
    </row>
    <row r="355" spans="2:13" s="171" customFormat="1" ht="15.6" customHeight="1">
      <c r="B355" s="234"/>
      <c r="C355" s="292"/>
      <c r="D355" s="159"/>
      <c r="E355" s="160">
        <v>1</v>
      </c>
      <c r="F355" s="161" t="s">
        <v>439</v>
      </c>
      <c r="G355" s="192"/>
      <c r="H355" s="193"/>
      <c r="I355" s="198"/>
      <c r="J355" s="399">
        <v>0.2</v>
      </c>
      <c r="K355" s="166"/>
      <c r="L355" s="168"/>
      <c r="M355" s="190"/>
    </row>
    <row r="356" spans="2:13" s="171" customFormat="1" ht="15.6" customHeight="1">
      <c r="B356" s="305"/>
      <c r="C356" s="164" t="s">
        <v>442</v>
      </c>
      <c r="D356" s="184" t="s">
        <v>695</v>
      </c>
      <c r="E356" s="280"/>
      <c r="F356" s="156"/>
      <c r="G356" s="186"/>
      <c r="H356" s="187"/>
      <c r="I356" s="196"/>
      <c r="J356" s="401"/>
      <c r="K356" s="166"/>
      <c r="L356" s="168"/>
      <c r="M356" s="190"/>
    </row>
    <row r="357" spans="2:13" s="171" customFormat="1" ht="15.6" customHeight="1">
      <c r="B357" s="305"/>
      <c r="C357" s="272"/>
      <c r="D357" s="159" t="s">
        <v>696</v>
      </c>
      <c r="E357" s="277">
        <v>1</v>
      </c>
      <c r="F357" s="161" t="s">
        <v>439</v>
      </c>
      <c r="G357" s="192"/>
      <c r="H357" s="193"/>
      <c r="I357" s="198"/>
      <c r="J357" s="399">
        <v>0.12</v>
      </c>
      <c r="K357" s="166"/>
      <c r="L357" s="168"/>
      <c r="M357" s="190"/>
    </row>
    <row r="358" spans="2:13" s="171" customFormat="1" ht="15.6" customHeight="1">
      <c r="B358" s="300"/>
      <c r="C358" s="164" t="s">
        <v>443</v>
      </c>
      <c r="D358" s="184" t="s">
        <v>695</v>
      </c>
      <c r="E358" s="280"/>
      <c r="F358" s="156"/>
      <c r="G358" s="186"/>
      <c r="H358" s="187"/>
      <c r="I358" s="196"/>
      <c r="J358" s="401"/>
      <c r="K358" s="166"/>
      <c r="L358" s="168">
        <v>25</v>
      </c>
      <c r="M358" s="190"/>
    </row>
    <row r="359" spans="2:13" s="171" customFormat="1" ht="15.6" customHeight="1">
      <c r="B359" s="234"/>
      <c r="C359" s="292"/>
      <c r="D359" s="159" t="s">
        <v>697</v>
      </c>
      <c r="E359" s="277">
        <v>1</v>
      </c>
      <c r="F359" s="161" t="s">
        <v>439</v>
      </c>
      <c r="G359" s="192"/>
      <c r="H359" s="193"/>
      <c r="I359" s="198"/>
      <c r="J359" s="399">
        <v>0.2</v>
      </c>
      <c r="K359" s="166"/>
      <c r="L359" s="168">
        <v>26</v>
      </c>
      <c r="M359" s="190"/>
    </row>
    <row r="360" spans="2:13" s="171" customFormat="1" ht="15.6" customHeight="1">
      <c r="B360" s="301"/>
      <c r="C360" s="164" t="s">
        <v>445</v>
      </c>
      <c r="D360" s="184" t="s">
        <v>695</v>
      </c>
      <c r="E360" s="280"/>
      <c r="F360" s="156"/>
      <c r="G360" s="186"/>
      <c r="H360" s="187"/>
      <c r="I360" s="196"/>
      <c r="J360" s="401"/>
      <c r="K360" s="166"/>
      <c r="L360" s="168">
        <v>27</v>
      </c>
      <c r="M360" s="190"/>
    </row>
    <row r="361" spans="2:13" s="171" customFormat="1" ht="15.6" customHeight="1">
      <c r="B361" s="272"/>
      <c r="C361" s="162"/>
      <c r="D361" s="159" t="s">
        <v>696</v>
      </c>
      <c r="E361" s="277">
        <v>1</v>
      </c>
      <c r="F361" s="191" t="s">
        <v>439</v>
      </c>
      <c r="G361" s="192"/>
      <c r="H361" s="193"/>
      <c r="I361" s="198"/>
      <c r="J361" s="399">
        <v>0.32</v>
      </c>
      <c r="K361" s="166"/>
      <c r="L361" s="168">
        <v>28</v>
      </c>
      <c r="M361" s="190"/>
    </row>
    <row r="362" spans="2:13" ht="15.6" customHeight="1">
      <c r="B362" s="293"/>
      <c r="C362" s="164" t="s">
        <v>444</v>
      </c>
      <c r="D362" s="184" t="s">
        <v>695</v>
      </c>
      <c r="E362" s="280"/>
      <c r="F362" s="156"/>
      <c r="G362" s="186"/>
      <c r="H362" s="187"/>
      <c r="I362" s="196"/>
      <c r="J362" s="405"/>
      <c r="L362" s="168">
        <v>29</v>
      </c>
      <c r="M362" s="190"/>
    </row>
    <row r="363" spans="2:13" ht="15.6" customHeight="1">
      <c r="B363" s="234"/>
      <c r="C363" s="162"/>
      <c r="D363" s="159" t="s">
        <v>698</v>
      </c>
      <c r="E363" s="277">
        <v>1</v>
      </c>
      <c r="F363" s="191" t="s">
        <v>439</v>
      </c>
      <c r="G363" s="192"/>
      <c r="H363" s="193"/>
      <c r="I363" s="198"/>
      <c r="J363" s="399">
        <v>0.25</v>
      </c>
      <c r="L363" s="168">
        <v>30</v>
      </c>
      <c r="M363" s="190"/>
    </row>
    <row r="364" spans="2:13" ht="21" customHeight="1">
      <c r="B364" s="166" t="s">
        <v>455</v>
      </c>
      <c r="G364" s="168"/>
    </row>
    <row r="365" spans="2:13" ht="25.5" customHeight="1">
      <c r="B365" s="172" t="s">
        <v>5</v>
      </c>
      <c r="C365" s="173" t="str">
        <f>C332</f>
        <v>科目名称　4.機器解体工事</v>
      </c>
      <c r="D365" s="173"/>
      <c r="E365" s="174"/>
      <c r="F365" s="175"/>
      <c r="G365" s="173"/>
      <c r="H365" s="176"/>
      <c r="I365" s="177"/>
      <c r="J365" s="178"/>
    </row>
    <row r="366" spans="2:13" s="168" customFormat="1" ht="24" customHeight="1">
      <c r="B366" s="179" t="s">
        <v>13</v>
      </c>
      <c r="C366" s="448" t="s">
        <v>33</v>
      </c>
      <c r="D366" s="449"/>
      <c r="E366" s="181" t="s">
        <v>16</v>
      </c>
      <c r="F366" s="182" t="s">
        <v>17</v>
      </c>
      <c r="G366" s="182" t="s">
        <v>8</v>
      </c>
      <c r="H366" s="183" t="s">
        <v>18</v>
      </c>
      <c r="I366" s="391" t="s">
        <v>471</v>
      </c>
      <c r="J366" s="392" t="s">
        <v>470</v>
      </c>
      <c r="L366" s="170"/>
      <c r="M366" s="170"/>
    </row>
    <row r="367" spans="2:13" ht="15.6" customHeight="1">
      <c r="B367" s="300"/>
      <c r="C367" s="210" t="s">
        <v>28</v>
      </c>
      <c r="D367" s="184"/>
      <c r="E367" s="155"/>
      <c r="F367" s="156"/>
      <c r="G367" s="186"/>
      <c r="H367" s="187"/>
      <c r="I367" s="196"/>
      <c r="J367" s="401"/>
      <c r="L367" s="168">
        <v>1</v>
      </c>
      <c r="M367" s="190"/>
    </row>
    <row r="368" spans="2:13" ht="15.6" customHeight="1">
      <c r="B368" s="234"/>
      <c r="C368" s="223"/>
      <c r="D368" s="159"/>
      <c r="E368" s="160"/>
      <c r="F368" s="161"/>
      <c r="G368" s="192"/>
      <c r="H368" s="193"/>
      <c r="I368" s="198"/>
      <c r="J368" s="399">
        <f>SUM(J301:J367)</f>
        <v>262.24999999999994</v>
      </c>
      <c r="L368" s="168">
        <v>2</v>
      </c>
      <c r="M368" s="190"/>
    </row>
    <row r="369" spans="2:13" ht="15.6" customHeight="1">
      <c r="B369" s="300"/>
      <c r="C369" s="164"/>
      <c r="D369" s="184"/>
      <c r="E369" s="155"/>
      <c r="F369" s="156"/>
      <c r="G369" s="186"/>
      <c r="H369" s="187"/>
      <c r="I369" s="196"/>
      <c r="J369" s="401"/>
      <c r="L369" s="168">
        <v>3</v>
      </c>
      <c r="M369" s="190"/>
    </row>
    <row r="370" spans="2:13" ht="15.6" customHeight="1">
      <c r="B370" s="234"/>
      <c r="C370" s="292"/>
      <c r="D370" s="159"/>
      <c r="E370" s="160"/>
      <c r="F370" s="161"/>
      <c r="G370" s="192"/>
      <c r="H370" s="193"/>
      <c r="I370" s="198"/>
      <c r="J370" s="399"/>
      <c r="L370" s="168">
        <v>4</v>
      </c>
      <c r="M370" s="190"/>
    </row>
    <row r="371" spans="2:13" ht="15.6" customHeight="1">
      <c r="B371" s="152" t="s">
        <v>1187</v>
      </c>
      <c r="C371" s="164" t="s">
        <v>1184</v>
      </c>
      <c r="D371" s="184"/>
      <c r="E371" s="155"/>
      <c r="F371" s="156"/>
      <c r="G371" s="186"/>
      <c r="H371" s="187"/>
      <c r="I371" s="206"/>
      <c r="J371" s="393"/>
      <c r="L371" s="168">
        <v>5</v>
      </c>
      <c r="M371" s="190"/>
    </row>
    <row r="372" spans="2:13" ht="15.6" customHeight="1">
      <c r="B372" s="157"/>
      <c r="C372" s="292"/>
      <c r="D372" s="163"/>
      <c r="E372" s="160">
        <v>1</v>
      </c>
      <c r="F372" s="191" t="s">
        <v>1186</v>
      </c>
      <c r="G372" s="192"/>
      <c r="H372" s="193"/>
      <c r="I372" s="198"/>
      <c r="J372" s="394">
        <v>30</v>
      </c>
      <c r="L372" s="168">
        <v>6</v>
      </c>
      <c r="M372" s="190"/>
    </row>
    <row r="373" spans="2:13" ht="15.6" customHeight="1">
      <c r="B373" s="407"/>
      <c r="C373" s="164" t="s">
        <v>1185</v>
      </c>
      <c r="D373" s="306"/>
      <c r="E373" s="155"/>
      <c r="F373" s="156"/>
      <c r="G373" s="186"/>
      <c r="H373" s="203"/>
      <c r="I373" s="206"/>
      <c r="J373" s="401"/>
      <c r="L373" s="168">
        <v>7</v>
      </c>
      <c r="M373" s="190"/>
    </row>
    <row r="374" spans="2:13" s="171" customFormat="1" ht="15.6" customHeight="1">
      <c r="B374" s="234"/>
      <c r="C374" s="292"/>
      <c r="D374" s="292"/>
      <c r="E374" s="160">
        <v>1</v>
      </c>
      <c r="F374" s="161" t="s">
        <v>1186</v>
      </c>
      <c r="G374" s="192"/>
      <c r="H374" s="193"/>
      <c r="I374" s="198"/>
      <c r="J374" s="399">
        <v>30</v>
      </c>
      <c r="K374" s="166"/>
      <c r="L374" s="168">
        <v>8</v>
      </c>
      <c r="M374" s="190"/>
    </row>
    <row r="375" spans="2:13" ht="15.6" customHeight="1">
      <c r="B375" s="285"/>
      <c r="C375" s="210" t="s">
        <v>28</v>
      </c>
      <c r="D375" s="184"/>
      <c r="E375" s="280"/>
      <c r="F375" s="156"/>
      <c r="G375" s="186"/>
      <c r="H375" s="187"/>
      <c r="I375" s="196"/>
      <c r="J375" s="401"/>
      <c r="L375" s="168">
        <v>9</v>
      </c>
      <c r="M375" s="190"/>
    </row>
    <row r="376" spans="2:13" s="171" customFormat="1" ht="15.6" customHeight="1">
      <c r="B376" s="229"/>
      <c r="C376" s="223"/>
      <c r="D376" s="159"/>
      <c r="E376" s="277"/>
      <c r="F376" s="191"/>
      <c r="G376" s="192"/>
      <c r="H376" s="193"/>
      <c r="I376" s="198"/>
      <c r="J376" s="399"/>
      <c r="K376" s="166"/>
      <c r="L376" s="168">
        <v>10</v>
      </c>
      <c r="M376" s="190"/>
    </row>
    <row r="377" spans="2:13" ht="15.6" customHeight="1">
      <c r="B377" s="152"/>
      <c r="C377" s="164"/>
      <c r="D377" s="184"/>
      <c r="E377" s="280"/>
      <c r="F377" s="156"/>
      <c r="G377" s="186"/>
      <c r="H377" s="187"/>
      <c r="I377" s="196"/>
      <c r="J377" s="405"/>
      <c r="L377" s="168">
        <v>11</v>
      </c>
      <c r="M377" s="190"/>
    </row>
    <row r="378" spans="2:13" s="171" customFormat="1" ht="15.6" customHeight="1">
      <c r="B378" s="157"/>
      <c r="C378" s="162"/>
      <c r="D378" s="159"/>
      <c r="E378" s="277"/>
      <c r="F378" s="191"/>
      <c r="G378" s="192"/>
      <c r="H378" s="193"/>
      <c r="I378" s="198"/>
      <c r="J378" s="405"/>
      <c r="K378" s="166"/>
      <c r="L378" s="168">
        <v>12</v>
      </c>
      <c r="M378" s="190"/>
    </row>
    <row r="379" spans="2:13" s="171" customFormat="1" ht="15.6" customHeight="1">
      <c r="B379" s="200"/>
      <c r="C379" s="210"/>
      <c r="D379" s="184"/>
      <c r="E379" s="155"/>
      <c r="F379" s="156"/>
      <c r="G379" s="186"/>
      <c r="H379" s="187"/>
      <c r="I379" s="206"/>
      <c r="J379" s="401"/>
      <c r="K379" s="166"/>
      <c r="L379" s="168">
        <v>13</v>
      </c>
      <c r="M379" s="190"/>
    </row>
    <row r="380" spans="2:13" s="171" customFormat="1" ht="15.6" customHeight="1">
      <c r="B380" s="200"/>
      <c r="C380" s="223"/>
      <c r="D380" s="163"/>
      <c r="E380" s="160"/>
      <c r="F380" s="191"/>
      <c r="G380" s="192"/>
      <c r="H380" s="193"/>
      <c r="I380" s="198"/>
      <c r="J380" s="399"/>
      <c r="K380" s="166"/>
      <c r="L380" s="168">
        <v>14</v>
      </c>
      <c r="M380" s="190"/>
    </row>
    <row r="381" spans="2:13" s="171" customFormat="1" ht="15.6" customHeight="1">
      <c r="B381" s="164"/>
      <c r="C381" s="164"/>
      <c r="D381" s="184"/>
      <c r="E381" s="280"/>
      <c r="F381" s="156"/>
      <c r="G381" s="199"/>
      <c r="H381" s="187"/>
      <c r="I381" s="239"/>
      <c r="J381" s="405"/>
      <c r="K381" s="166"/>
      <c r="L381" s="168">
        <v>15</v>
      </c>
      <c r="M381" s="190"/>
    </row>
    <row r="382" spans="2:13" s="171" customFormat="1" ht="15.6" customHeight="1">
      <c r="B382" s="162"/>
      <c r="C382" s="162"/>
      <c r="D382" s="159"/>
      <c r="E382" s="277"/>
      <c r="F382" s="191"/>
      <c r="G382" s="192"/>
      <c r="H382" s="193"/>
      <c r="I382" s="198"/>
      <c r="J382" s="399"/>
      <c r="K382" s="166"/>
      <c r="L382" s="168">
        <v>16</v>
      </c>
      <c r="M382" s="190"/>
    </row>
    <row r="383" spans="2:13" s="171" customFormat="1" ht="15.6" customHeight="1">
      <c r="B383" s="172"/>
      <c r="C383" s="210"/>
      <c r="D383" s="184"/>
      <c r="E383" s="155"/>
      <c r="F383" s="156"/>
      <c r="G383" s="286"/>
      <c r="H383" s="203"/>
      <c r="I383" s="239"/>
      <c r="J383" s="405"/>
      <c r="K383" s="166"/>
      <c r="L383" s="168">
        <v>17</v>
      </c>
      <c r="M383" s="190"/>
    </row>
    <row r="384" spans="2:13" s="171" customFormat="1" ht="15.6" customHeight="1">
      <c r="B384" s="162"/>
      <c r="C384" s="223"/>
      <c r="D384" s="163"/>
      <c r="E384" s="160"/>
      <c r="F384" s="191"/>
      <c r="G384" s="286"/>
      <c r="H384" s="193"/>
      <c r="I384" s="198"/>
      <c r="J384" s="399"/>
      <c r="K384" s="166"/>
      <c r="L384" s="168">
        <v>18</v>
      </c>
      <c r="M384" s="190"/>
    </row>
    <row r="385" spans="2:13" ht="15.6" customHeight="1">
      <c r="B385" s="200"/>
      <c r="C385" s="164"/>
      <c r="D385" s="184"/>
      <c r="E385" s="280"/>
      <c r="F385" s="156"/>
      <c r="G385" s="186"/>
      <c r="H385" s="203"/>
      <c r="I385" s="206"/>
      <c r="J385" s="405"/>
      <c r="L385" s="168">
        <v>19</v>
      </c>
      <c r="M385" s="190"/>
    </row>
    <row r="386" spans="2:13" ht="15.6" customHeight="1">
      <c r="B386" s="162"/>
      <c r="C386" s="162"/>
      <c r="D386" s="159"/>
      <c r="E386" s="277"/>
      <c r="F386" s="191"/>
      <c r="G386" s="192"/>
      <c r="H386" s="193"/>
      <c r="I386" s="198"/>
      <c r="J386" s="410"/>
      <c r="L386" s="168">
        <v>20</v>
      </c>
      <c r="M386" s="190"/>
    </row>
    <row r="387" spans="2:13" ht="15.6" customHeight="1">
      <c r="B387" s="152"/>
      <c r="C387" s="164"/>
      <c r="D387" s="184"/>
      <c r="E387" s="280"/>
      <c r="F387" s="156"/>
      <c r="G387" s="186"/>
      <c r="H387" s="187"/>
      <c r="I387" s="188"/>
      <c r="J387" s="401"/>
      <c r="L387" s="168">
        <v>21</v>
      </c>
      <c r="M387" s="190"/>
    </row>
    <row r="388" spans="2:13" s="171" customFormat="1" ht="15.6" customHeight="1">
      <c r="B388" s="157"/>
      <c r="C388" s="162"/>
      <c r="D388" s="159"/>
      <c r="E388" s="277"/>
      <c r="F388" s="191"/>
      <c r="G388" s="192"/>
      <c r="H388" s="193"/>
      <c r="I388" s="198"/>
      <c r="J388" s="399"/>
      <c r="K388" s="166"/>
      <c r="L388" s="168">
        <v>22</v>
      </c>
      <c r="M388" s="190"/>
    </row>
    <row r="389" spans="2:13" s="171" customFormat="1" ht="15.6" customHeight="1">
      <c r="B389" s="200"/>
      <c r="C389" s="210"/>
      <c r="D389" s="184"/>
      <c r="E389" s="155"/>
      <c r="F389" s="156"/>
      <c r="G389" s="186"/>
      <c r="H389" s="187"/>
      <c r="I389" s="206"/>
      <c r="J389" s="405"/>
      <c r="K389" s="166"/>
      <c r="L389" s="168">
        <v>23</v>
      </c>
      <c r="M389" s="190"/>
    </row>
    <row r="390" spans="2:13" s="171" customFormat="1" ht="15.6" customHeight="1">
      <c r="B390" s="200"/>
      <c r="C390" s="223"/>
      <c r="D390" s="163"/>
      <c r="E390" s="160"/>
      <c r="F390" s="191"/>
      <c r="G390" s="192"/>
      <c r="H390" s="193"/>
      <c r="I390" s="206"/>
      <c r="J390" s="405"/>
      <c r="K390" s="166"/>
      <c r="L390" s="168">
        <v>24</v>
      </c>
      <c r="M390" s="190"/>
    </row>
    <row r="391" spans="2:13" s="171" customFormat="1" ht="15.6" customHeight="1">
      <c r="B391" s="164"/>
      <c r="C391" s="164"/>
      <c r="D391" s="154"/>
      <c r="E391" s="155"/>
      <c r="F391" s="156"/>
      <c r="G391" s="186"/>
      <c r="H391" s="187"/>
      <c r="I391" s="188"/>
      <c r="J391" s="401"/>
      <c r="K391" s="166"/>
      <c r="L391" s="168">
        <v>25</v>
      </c>
      <c r="M391" s="190"/>
    </row>
    <row r="392" spans="2:13" s="171" customFormat="1" ht="15.6" customHeight="1">
      <c r="B392" s="162"/>
      <c r="C392" s="271"/>
      <c r="D392" s="163"/>
      <c r="E392" s="160"/>
      <c r="F392" s="161"/>
      <c r="G392" s="192"/>
      <c r="H392" s="193"/>
      <c r="I392" s="198"/>
      <c r="J392" s="399"/>
      <c r="K392" s="166"/>
      <c r="L392" s="168">
        <v>26</v>
      </c>
      <c r="M392" s="190"/>
    </row>
    <row r="393" spans="2:13" s="171" customFormat="1" ht="15.6" customHeight="1">
      <c r="B393" s="200"/>
      <c r="C393" s="154"/>
      <c r="D393" s="154"/>
      <c r="E393" s="155"/>
      <c r="F393" s="156"/>
      <c r="G393" s="217"/>
      <c r="H393" s="203"/>
      <c r="I393" s="206"/>
      <c r="J393" s="405"/>
      <c r="K393" s="166"/>
      <c r="L393" s="168">
        <v>27</v>
      </c>
      <c r="M393" s="190"/>
    </row>
    <row r="394" spans="2:13" s="171" customFormat="1" ht="15.6" customHeight="1">
      <c r="B394" s="200"/>
      <c r="C394" s="163"/>
      <c r="D394" s="163"/>
      <c r="E394" s="160"/>
      <c r="F394" s="161"/>
      <c r="G394" s="217"/>
      <c r="H394" s="203"/>
      <c r="I394" s="206"/>
      <c r="J394" s="405"/>
      <c r="K394" s="166"/>
      <c r="L394" s="168">
        <v>28</v>
      </c>
      <c r="M394" s="190"/>
    </row>
    <row r="395" spans="2:13" ht="15.6" customHeight="1">
      <c r="B395" s="210"/>
      <c r="C395" s="210"/>
      <c r="D395" s="154"/>
      <c r="E395" s="155"/>
      <c r="F395" s="156"/>
      <c r="G395" s="187"/>
      <c r="H395" s="187"/>
      <c r="I395" s="188"/>
      <c r="J395" s="401"/>
      <c r="L395" s="168">
        <v>29</v>
      </c>
      <c r="M395" s="190"/>
    </row>
    <row r="396" spans="2:13" ht="15.6" customHeight="1">
      <c r="B396" s="162"/>
      <c r="C396" s="271"/>
      <c r="D396" s="163"/>
      <c r="E396" s="160"/>
      <c r="F396" s="161"/>
      <c r="G396" s="270"/>
      <c r="H396" s="193"/>
      <c r="I396" s="198"/>
      <c r="J396" s="410"/>
      <c r="L396" s="168">
        <v>30</v>
      </c>
      <c r="M396" s="190"/>
    </row>
    <row r="397" spans="2:13" ht="21" customHeight="1">
      <c r="B397" s="166" t="s">
        <v>455</v>
      </c>
      <c r="G397" s="168"/>
    </row>
    <row r="398" spans="2:13" ht="25.5" customHeight="1">
      <c r="B398" s="172" t="s">
        <v>5</v>
      </c>
      <c r="C398" s="173" t="s">
        <v>713</v>
      </c>
      <c r="D398" s="173"/>
      <c r="E398" s="174"/>
      <c r="F398" s="175"/>
      <c r="G398" s="173"/>
      <c r="H398" s="176"/>
      <c r="I398" s="177"/>
      <c r="J398" s="178"/>
    </row>
    <row r="399" spans="2:13" s="168" customFormat="1" ht="24" customHeight="1">
      <c r="B399" s="179" t="s">
        <v>13</v>
      </c>
      <c r="C399" s="448" t="s">
        <v>33</v>
      </c>
      <c r="D399" s="449"/>
      <c r="E399" s="181" t="s">
        <v>16</v>
      </c>
      <c r="F399" s="182" t="s">
        <v>17</v>
      </c>
      <c r="G399" s="182" t="s">
        <v>8</v>
      </c>
      <c r="H399" s="183" t="s">
        <v>18</v>
      </c>
      <c r="I399" s="448" t="s">
        <v>19</v>
      </c>
      <c r="J399" s="449"/>
      <c r="L399" s="170"/>
      <c r="M399" s="170"/>
    </row>
    <row r="400" spans="2:13" ht="15.6" customHeight="1">
      <c r="B400" s="253" t="s">
        <v>1189</v>
      </c>
      <c r="C400" s="164"/>
      <c r="D400" s="184"/>
      <c r="E400" s="280"/>
      <c r="F400" s="156"/>
      <c r="G400" s="154"/>
      <c r="H400" s="187"/>
      <c r="I400" s="188"/>
      <c r="J400" s="208"/>
      <c r="L400" s="168">
        <v>1</v>
      </c>
      <c r="M400" s="190"/>
    </row>
    <row r="401" spans="2:13" ht="15.6" customHeight="1">
      <c r="B401" s="234"/>
      <c r="C401" s="162"/>
      <c r="D401" s="163"/>
      <c r="E401" s="277"/>
      <c r="F401" s="191"/>
      <c r="G401" s="191"/>
      <c r="H401" s="193"/>
      <c r="I401" s="198"/>
      <c r="J401" s="209"/>
      <c r="L401" s="168">
        <v>2</v>
      </c>
      <c r="M401" s="190"/>
    </row>
    <row r="402" spans="2:13" ht="15.6" customHeight="1">
      <c r="B402" s="300" t="s">
        <v>741</v>
      </c>
      <c r="C402" s="164" t="s">
        <v>714</v>
      </c>
      <c r="D402" s="184" t="s">
        <v>715</v>
      </c>
      <c r="E402" s="155"/>
      <c r="F402" s="156"/>
      <c r="G402" s="186"/>
      <c r="H402" s="187"/>
      <c r="I402" s="196"/>
      <c r="J402" s="208"/>
      <c r="L402" s="168">
        <v>3</v>
      </c>
      <c r="M402" s="190"/>
    </row>
    <row r="403" spans="2:13" ht="15.6" customHeight="1">
      <c r="B403" s="234"/>
      <c r="C403" s="292"/>
      <c r="D403" s="163" t="s">
        <v>717</v>
      </c>
      <c r="E403" s="160">
        <v>55</v>
      </c>
      <c r="F403" s="191" t="s">
        <v>454</v>
      </c>
      <c r="G403" s="192"/>
      <c r="H403" s="193"/>
      <c r="I403" s="198"/>
      <c r="J403" s="209"/>
      <c r="L403" s="168">
        <v>4</v>
      </c>
      <c r="M403" s="190"/>
    </row>
    <row r="404" spans="2:13" ht="15.6" customHeight="1">
      <c r="B404" s="300" t="s">
        <v>742</v>
      </c>
      <c r="C404" s="164" t="s">
        <v>718</v>
      </c>
      <c r="D404" s="184" t="s">
        <v>715</v>
      </c>
      <c r="E404" s="280"/>
      <c r="F404" s="156"/>
      <c r="G404" s="186"/>
      <c r="H404" s="187"/>
      <c r="I404" s="196"/>
      <c r="J404" s="208"/>
      <c r="L404" s="168">
        <v>5</v>
      </c>
      <c r="M404" s="190"/>
    </row>
    <row r="405" spans="2:13" ht="15.6" customHeight="1">
      <c r="B405" s="234"/>
      <c r="C405" s="162"/>
      <c r="D405" s="163" t="s">
        <v>723</v>
      </c>
      <c r="E405" s="277">
        <v>10</v>
      </c>
      <c r="F405" s="191" t="s">
        <v>454</v>
      </c>
      <c r="G405" s="192"/>
      <c r="H405" s="193"/>
      <c r="I405" s="198"/>
      <c r="J405" s="209"/>
      <c r="L405" s="168">
        <v>6</v>
      </c>
      <c r="M405" s="190"/>
    </row>
    <row r="406" spans="2:13" ht="15.6" customHeight="1">
      <c r="B406" s="300"/>
      <c r="C406" s="164" t="s">
        <v>719</v>
      </c>
      <c r="D406" s="184" t="s">
        <v>715</v>
      </c>
      <c r="E406" s="280"/>
      <c r="F406" s="156"/>
      <c r="G406" s="186"/>
      <c r="H406" s="187"/>
      <c r="I406" s="196"/>
      <c r="J406" s="208"/>
      <c r="L406" s="168">
        <v>7</v>
      </c>
      <c r="M406" s="190"/>
    </row>
    <row r="407" spans="2:13" s="171" customFormat="1" ht="15.6" customHeight="1">
      <c r="B407" s="234"/>
      <c r="C407" s="292"/>
      <c r="D407" s="163" t="s">
        <v>722</v>
      </c>
      <c r="E407" s="277">
        <v>8</v>
      </c>
      <c r="F407" s="191" t="s">
        <v>454</v>
      </c>
      <c r="G407" s="192"/>
      <c r="H407" s="193"/>
      <c r="I407" s="198"/>
      <c r="J407" s="209"/>
      <c r="K407" s="166"/>
      <c r="L407" s="168">
        <v>8</v>
      </c>
      <c r="M407" s="190"/>
    </row>
    <row r="408" spans="2:13" ht="15.6" customHeight="1">
      <c r="B408" s="301" t="s">
        <v>743</v>
      </c>
      <c r="C408" s="164" t="s">
        <v>420</v>
      </c>
      <c r="D408" s="184" t="s">
        <v>715</v>
      </c>
      <c r="E408" s="155"/>
      <c r="F408" s="156"/>
      <c r="G408" s="186"/>
      <c r="H408" s="187"/>
      <c r="I408" s="196"/>
      <c r="J408" s="208"/>
      <c r="L408" s="168">
        <v>9</v>
      </c>
      <c r="M408" s="190"/>
    </row>
    <row r="409" spans="2:13" s="171" customFormat="1" ht="15.6" customHeight="1">
      <c r="B409" s="272"/>
      <c r="C409" s="162"/>
      <c r="D409" s="163" t="s">
        <v>716</v>
      </c>
      <c r="E409" s="160">
        <v>80</v>
      </c>
      <c r="F409" s="191" t="s">
        <v>454</v>
      </c>
      <c r="G409" s="192"/>
      <c r="H409" s="193"/>
      <c r="I409" s="198"/>
      <c r="J409" s="209"/>
      <c r="K409" s="166"/>
      <c r="L409" s="168">
        <v>10</v>
      </c>
      <c r="M409" s="190"/>
    </row>
    <row r="410" spans="2:13" ht="15.6" customHeight="1">
      <c r="B410" s="293"/>
      <c r="C410" s="307" t="s">
        <v>423</v>
      </c>
      <c r="D410" s="184" t="s">
        <v>715</v>
      </c>
      <c r="E410" s="280"/>
      <c r="F410" s="156"/>
      <c r="G410" s="186"/>
      <c r="H410" s="187"/>
      <c r="I410" s="196"/>
      <c r="J410" s="208"/>
      <c r="L410" s="168">
        <v>11</v>
      </c>
      <c r="M410" s="190"/>
    </row>
    <row r="411" spans="2:13" s="171" customFormat="1" ht="15.6" customHeight="1">
      <c r="B411" s="234"/>
      <c r="C411" s="231"/>
      <c r="D411" s="163" t="s">
        <v>722</v>
      </c>
      <c r="E411" s="277">
        <v>300</v>
      </c>
      <c r="F411" s="191" t="s">
        <v>454</v>
      </c>
      <c r="G411" s="192"/>
      <c r="H411" s="193"/>
      <c r="I411" s="198"/>
      <c r="J411" s="209"/>
      <c r="K411" s="166"/>
      <c r="L411" s="168">
        <v>12</v>
      </c>
      <c r="M411" s="190"/>
    </row>
    <row r="412" spans="2:13" s="171" customFormat="1" ht="15.6" customHeight="1">
      <c r="B412" s="293"/>
      <c r="C412" s="294" t="s">
        <v>720</v>
      </c>
      <c r="D412" s="184" t="s">
        <v>721</v>
      </c>
      <c r="E412" s="155"/>
      <c r="F412" s="156"/>
      <c r="G412" s="186"/>
      <c r="H412" s="187"/>
      <c r="I412" s="196"/>
      <c r="J412" s="218"/>
      <c r="K412" s="166"/>
      <c r="L412" s="168">
        <v>13</v>
      </c>
      <c r="M412" s="190"/>
    </row>
    <row r="413" spans="2:13" s="171" customFormat="1" ht="15.6" customHeight="1">
      <c r="B413" s="234"/>
      <c r="C413" s="292"/>
      <c r="D413" s="163" t="s">
        <v>722</v>
      </c>
      <c r="E413" s="160">
        <v>250</v>
      </c>
      <c r="F413" s="191" t="s">
        <v>454</v>
      </c>
      <c r="G413" s="192"/>
      <c r="H413" s="193"/>
      <c r="I413" s="198"/>
      <c r="J413" s="218"/>
      <c r="K413" s="166"/>
      <c r="L413" s="168">
        <v>14</v>
      </c>
      <c r="M413" s="190"/>
    </row>
    <row r="414" spans="2:13" s="171" customFormat="1" ht="15.6" customHeight="1">
      <c r="B414" s="152"/>
      <c r="C414" s="164" t="s">
        <v>839</v>
      </c>
      <c r="D414" s="184" t="s">
        <v>715</v>
      </c>
      <c r="E414" s="275"/>
      <c r="F414" s="156"/>
      <c r="G414" s="186"/>
      <c r="H414" s="187"/>
      <c r="I414" s="206"/>
      <c r="J414" s="208"/>
      <c r="K414" s="166"/>
      <c r="L414" s="168">
        <v>15</v>
      </c>
      <c r="M414" s="190"/>
    </row>
    <row r="415" spans="2:13" s="171" customFormat="1" ht="15.6" customHeight="1">
      <c r="B415" s="157"/>
      <c r="C415" s="272"/>
      <c r="D415" s="163" t="s">
        <v>716</v>
      </c>
      <c r="E415" s="277">
        <v>40</v>
      </c>
      <c r="F415" s="191" t="s">
        <v>454</v>
      </c>
      <c r="G415" s="192"/>
      <c r="H415" s="193"/>
      <c r="I415" s="198"/>
      <c r="J415" s="209"/>
      <c r="K415" s="166"/>
      <c r="L415" s="168">
        <v>16</v>
      </c>
      <c r="M415" s="190"/>
    </row>
    <row r="416" spans="2:13" s="171" customFormat="1" ht="15.6" customHeight="1">
      <c r="B416" s="152"/>
      <c r="C416" s="164"/>
      <c r="D416" s="184"/>
      <c r="E416" s="275"/>
      <c r="F416" s="156"/>
      <c r="G416" s="286"/>
      <c r="H416" s="203"/>
      <c r="I416" s="239"/>
      <c r="J416" s="218"/>
      <c r="K416" s="166"/>
      <c r="L416" s="168">
        <v>17</v>
      </c>
      <c r="M416" s="190"/>
    </row>
    <row r="417" spans="2:13" s="171" customFormat="1" ht="15.6" customHeight="1">
      <c r="B417" s="157"/>
      <c r="C417" s="272"/>
      <c r="D417" s="163"/>
      <c r="E417" s="277"/>
      <c r="F417" s="191"/>
      <c r="G417" s="286"/>
      <c r="H417" s="193"/>
      <c r="I417" s="198"/>
      <c r="J417" s="209"/>
      <c r="K417" s="166"/>
      <c r="L417" s="168">
        <v>18</v>
      </c>
      <c r="M417" s="190"/>
    </row>
    <row r="418" spans="2:13" ht="15.6" customHeight="1">
      <c r="B418" s="200"/>
      <c r="C418" s="164"/>
      <c r="D418" s="184"/>
      <c r="E418" s="275"/>
      <c r="F418" s="156"/>
      <c r="G418" s="186"/>
      <c r="H418" s="203"/>
      <c r="I418" s="206"/>
      <c r="J418" s="218"/>
      <c r="L418" s="168">
        <v>19</v>
      </c>
      <c r="M418" s="190"/>
    </row>
    <row r="419" spans="2:13" ht="15.6" customHeight="1">
      <c r="B419" s="162"/>
      <c r="C419" s="272"/>
      <c r="D419" s="163"/>
      <c r="E419" s="275"/>
      <c r="F419" s="191"/>
      <c r="G419" s="192"/>
      <c r="H419" s="193"/>
      <c r="I419" s="198"/>
      <c r="J419" s="209"/>
      <c r="L419" s="168">
        <v>20</v>
      </c>
      <c r="M419" s="190"/>
    </row>
    <row r="420" spans="2:13" ht="15.6" customHeight="1">
      <c r="B420" s="152" t="s">
        <v>744</v>
      </c>
      <c r="C420" s="164" t="s">
        <v>724</v>
      </c>
      <c r="D420" s="184" t="s">
        <v>725</v>
      </c>
      <c r="E420" s="155"/>
      <c r="F420" s="156"/>
      <c r="G420" s="186"/>
      <c r="H420" s="187"/>
      <c r="I420" s="188"/>
      <c r="J420" s="208"/>
      <c r="L420" s="168">
        <v>21</v>
      </c>
      <c r="M420" s="190"/>
    </row>
    <row r="421" spans="2:13" s="171" customFormat="1" ht="15.6" customHeight="1">
      <c r="B421" s="157"/>
      <c r="C421" s="292"/>
      <c r="D421" s="163" t="s">
        <v>727</v>
      </c>
      <c r="E421" s="160">
        <v>40</v>
      </c>
      <c r="F421" s="161" t="s">
        <v>726</v>
      </c>
      <c r="G421" s="192"/>
      <c r="H421" s="193"/>
      <c r="I421" s="198"/>
      <c r="J421" s="209"/>
      <c r="K421" s="166"/>
      <c r="L421" s="168">
        <v>22</v>
      </c>
      <c r="M421" s="190"/>
    </row>
    <row r="422" spans="2:13" s="171" customFormat="1" ht="15.6" customHeight="1">
      <c r="B422" s="200"/>
      <c r="C422" s="164" t="s">
        <v>728</v>
      </c>
      <c r="D422" s="184" t="s">
        <v>725</v>
      </c>
      <c r="E422" s="295"/>
      <c r="F422" s="156"/>
      <c r="G422" s="186"/>
      <c r="H422" s="187"/>
      <c r="I422" s="206"/>
      <c r="J422" s="218"/>
      <c r="K422" s="166"/>
      <c r="L422" s="168">
        <v>23</v>
      </c>
      <c r="M422" s="190"/>
    </row>
    <row r="423" spans="2:13" s="171" customFormat="1" ht="15.6" customHeight="1">
      <c r="B423" s="200"/>
      <c r="C423" s="272"/>
      <c r="D423" s="163"/>
      <c r="E423" s="160">
        <v>20</v>
      </c>
      <c r="F423" s="161" t="s">
        <v>726</v>
      </c>
      <c r="G423" s="192"/>
      <c r="H423" s="193"/>
      <c r="I423" s="206"/>
      <c r="J423" s="218"/>
      <c r="K423" s="166"/>
      <c r="L423" s="168">
        <v>24</v>
      </c>
      <c r="M423" s="190"/>
    </row>
    <row r="424" spans="2:13" s="171" customFormat="1" ht="15.6" customHeight="1">
      <c r="B424" s="164"/>
      <c r="C424" s="164" t="s">
        <v>729</v>
      </c>
      <c r="D424" s="184" t="s">
        <v>725</v>
      </c>
      <c r="E424" s="280"/>
      <c r="F424" s="156"/>
      <c r="G424" s="186"/>
      <c r="H424" s="187"/>
      <c r="I424" s="188"/>
      <c r="J424" s="208"/>
      <c r="K424" s="166"/>
      <c r="L424" s="168">
        <v>25</v>
      </c>
      <c r="M424" s="190"/>
    </row>
    <row r="425" spans="2:13" s="171" customFormat="1" ht="15.6" customHeight="1">
      <c r="B425" s="162"/>
      <c r="C425" s="272"/>
      <c r="D425" s="163"/>
      <c r="E425" s="277">
        <v>30</v>
      </c>
      <c r="F425" s="161" t="s">
        <v>726</v>
      </c>
      <c r="G425" s="192"/>
      <c r="H425" s="193"/>
      <c r="I425" s="198"/>
      <c r="J425" s="209"/>
      <c r="K425" s="166"/>
      <c r="L425" s="168">
        <v>26</v>
      </c>
      <c r="M425" s="190"/>
    </row>
    <row r="426" spans="2:13" s="171" customFormat="1" ht="15.6" customHeight="1">
      <c r="B426" s="200"/>
      <c r="C426" s="164" t="s">
        <v>730</v>
      </c>
      <c r="D426" s="184" t="s">
        <v>725</v>
      </c>
      <c r="E426" s="280"/>
      <c r="F426" s="156"/>
      <c r="G426" s="217"/>
      <c r="H426" s="203"/>
      <c r="I426" s="206"/>
      <c r="J426" s="218"/>
      <c r="K426" s="166"/>
      <c r="L426" s="168">
        <v>27</v>
      </c>
      <c r="M426" s="190"/>
    </row>
    <row r="427" spans="2:13" s="171" customFormat="1" ht="15.6" customHeight="1">
      <c r="B427" s="200"/>
      <c r="C427" s="292"/>
      <c r="D427" s="163"/>
      <c r="E427" s="277">
        <v>35</v>
      </c>
      <c r="F427" s="161" t="s">
        <v>726</v>
      </c>
      <c r="G427" s="217"/>
      <c r="H427" s="203"/>
      <c r="I427" s="206"/>
      <c r="J427" s="218"/>
      <c r="K427" s="166"/>
      <c r="L427" s="168">
        <v>28</v>
      </c>
      <c r="M427" s="190"/>
    </row>
    <row r="428" spans="2:13" ht="15.6" customHeight="1">
      <c r="B428" s="210"/>
      <c r="C428" s="164"/>
      <c r="D428" s="184"/>
      <c r="E428" s="280"/>
      <c r="F428" s="156"/>
      <c r="G428" s="187"/>
      <c r="H428" s="187"/>
      <c r="I428" s="188"/>
      <c r="J428" s="208"/>
      <c r="L428" s="168">
        <v>29</v>
      </c>
      <c r="M428" s="190"/>
    </row>
    <row r="429" spans="2:13" ht="15.6" customHeight="1">
      <c r="B429" s="162"/>
      <c r="C429" s="162"/>
      <c r="D429" s="163"/>
      <c r="E429" s="277"/>
      <c r="F429" s="191"/>
      <c r="G429" s="270"/>
      <c r="H429" s="193"/>
      <c r="I429" s="198"/>
      <c r="J429" s="209"/>
      <c r="L429" s="168">
        <v>30</v>
      </c>
      <c r="M429" s="190"/>
    </row>
    <row r="430" spans="2:13" ht="21" customHeight="1">
      <c r="B430" s="166" t="s">
        <v>455</v>
      </c>
      <c r="G430" s="168"/>
    </row>
    <row r="431" spans="2:13" ht="25.5" customHeight="1">
      <c r="B431" s="172" t="s">
        <v>5</v>
      </c>
      <c r="C431" s="173" t="str">
        <f>C398</f>
        <v>科目名称　5.機器解体工事（工場棟・排ガス処理棟）</v>
      </c>
      <c r="D431" s="173"/>
      <c r="E431" s="174"/>
      <c r="F431" s="175"/>
      <c r="G431" s="173"/>
      <c r="H431" s="176"/>
      <c r="I431" s="177"/>
      <c r="J431" s="178"/>
    </row>
    <row r="432" spans="2:13" s="168" customFormat="1" ht="24" customHeight="1">
      <c r="B432" s="179" t="s">
        <v>13</v>
      </c>
      <c r="C432" s="448" t="s">
        <v>33</v>
      </c>
      <c r="D432" s="449"/>
      <c r="E432" s="181" t="s">
        <v>16</v>
      </c>
      <c r="F432" s="182" t="s">
        <v>17</v>
      </c>
      <c r="G432" s="182" t="s">
        <v>8</v>
      </c>
      <c r="H432" s="183" t="s">
        <v>18</v>
      </c>
      <c r="I432" s="448" t="s">
        <v>19</v>
      </c>
      <c r="J432" s="449"/>
      <c r="L432" s="170"/>
      <c r="M432" s="170"/>
    </row>
    <row r="433" spans="2:13" ht="15.6" customHeight="1">
      <c r="B433" s="164" t="s">
        <v>745</v>
      </c>
      <c r="C433" s="164" t="s">
        <v>731</v>
      </c>
      <c r="D433" s="299" t="s">
        <v>732</v>
      </c>
      <c r="E433" s="280"/>
      <c r="F433" s="156"/>
      <c r="G433" s="154"/>
      <c r="H433" s="187"/>
      <c r="I433" s="188"/>
      <c r="J433" s="208"/>
      <c r="L433" s="168">
        <v>1</v>
      </c>
      <c r="M433" s="190"/>
    </row>
    <row r="434" spans="2:13" ht="15.6" customHeight="1">
      <c r="B434" s="162"/>
      <c r="C434" s="162"/>
      <c r="D434" s="296" t="s">
        <v>727</v>
      </c>
      <c r="E434" s="277">
        <v>50</v>
      </c>
      <c r="F434" s="161" t="s">
        <v>726</v>
      </c>
      <c r="G434" s="191"/>
      <c r="H434" s="193"/>
      <c r="I434" s="198"/>
      <c r="J434" s="209"/>
      <c r="L434" s="168">
        <v>2</v>
      </c>
      <c r="M434" s="190"/>
    </row>
    <row r="435" spans="2:13" ht="15.6" customHeight="1">
      <c r="B435" s="164"/>
      <c r="C435" s="164" t="s">
        <v>733</v>
      </c>
      <c r="D435" s="299" t="s">
        <v>732</v>
      </c>
      <c r="E435" s="155"/>
      <c r="F435" s="156"/>
      <c r="G435" s="186"/>
      <c r="H435" s="187"/>
      <c r="I435" s="196"/>
      <c r="J435" s="208"/>
      <c r="L435" s="168">
        <v>3</v>
      </c>
      <c r="M435" s="190"/>
    </row>
    <row r="436" spans="2:13" ht="15.6" customHeight="1">
      <c r="B436" s="162"/>
      <c r="C436" s="292"/>
      <c r="D436" s="296" t="s">
        <v>727</v>
      </c>
      <c r="E436" s="160">
        <v>200</v>
      </c>
      <c r="F436" s="161" t="s">
        <v>726</v>
      </c>
      <c r="G436" s="192"/>
      <c r="H436" s="193"/>
      <c r="I436" s="198"/>
      <c r="J436" s="209"/>
      <c r="L436" s="168">
        <v>4</v>
      </c>
      <c r="M436" s="190"/>
    </row>
    <row r="437" spans="2:13" ht="15.6" customHeight="1">
      <c r="B437" s="164" t="s">
        <v>746</v>
      </c>
      <c r="C437" s="164" t="s">
        <v>731</v>
      </c>
      <c r="D437" s="299" t="s">
        <v>732</v>
      </c>
      <c r="E437" s="155"/>
      <c r="F437" s="156"/>
      <c r="G437" s="186"/>
      <c r="H437" s="187"/>
      <c r="I437" s="196"/>
      <c r="J437" s="208"/>
      <c r="L437" s="168">
        <v>5</v>
      </c>
      <c r="M437" s="190"/>
    </row>
    <row r="438" spans="2:13" ht="15.6" customHeight="1">
      <c r="B438" s="162"/>
      <c r="C438" s="162"/>
      <c r="D438" s="296" t="s">
        <v>727</v>
      </c>
      <c r="E438" s="277">
        <v>40</v>
      </c>
      <c r="F438" s="161" t="s">
        <v>726</v>
      </c>
      <c r="G438" s="192"/>
      <c r="H438" s="193"/>
      <c r="I438" s="198"/>
      <c r="J438" s="209"/>
      <c r="L438" s="168">
        <v>6</v>
      </c>
      <c r="M438" s="190"/>
    </row>
    <row r="439" spans="2:13" ht="15.6" customHeight="1">
      <c r="B439" s="285"/>
      <c r="C439" s="164"/>
      <c r="D439" s="299"/>
      <c r="E439" s="155"/>
      <c r="F439" s="156"/>
      <c r="G439" s="186"/>
      <c r="H439" s="187"/>
      <c r="I439" s="196"/>
      <c r="J439" s="208"/>
      <c r="L439" s="168">
        <v>7</v>
      </c>
      <c r="M439" s="190"/>
    </row>
    <row r="440" spans="2:13" s="171" customFormat="1" ht="15.6" customHeight="1">
      <c r="B440" s="162"/>
      <c r="C440" s="292"/>
      <c r="D440" s="296"/>
      <c r="E440" s="277"/>
      <c r="F440" s="191"/>
      <c r="G440" s="192"/>
      <c r="H440" s="193"/>
      <c r="I440" s="198"/>
      <c r="J440" s="209"/>
      <c r="K440" s="166"/>
      <c r="L440" s="168">
        <v>8</v>
      </c>
      <c r="M440" s="190"/>
    </row>
    <row r="441" spans="2:13" ht="15.6" customHeight="1">
      <c r="B441" s="285" t="s">
        <v>747</v>
      </c>
      <c r="C441" s="164" t="s">
        <v>729</v>
      </c>
      <c r="D441" s="154" t="s">
        <v>734</v>
      </c>
      <c r="E441" s="155"/>
      <c r="F441" s="156"/>
      <c r="G441" s="186"/>
      <c r="H441" s="187"/>
      <c r="I441" s="196"/>
      <c r="J441" s="208"/>
      <c r="L441" s="168">
        <v>9</v>
      </c>
      <c r="M441" s="190"/>
    </row>
    <row r="442" spans="2:13" s="171" customFormat="1" ht="15.6" customHeight="1">
      <c r="B442" s="229"/>
      <c r="C442" s="271"/>
      <c r="D442" s="296" t="s">
        <v>727</v>
      </c>
      <c r="E442" s="160">
        <v>22</v>
      </c>
      <c r="F442" s="161" t="s">
        <v>726</v>
      </c>
      <c r="G442" s="192"/>
      <c r="H442" s="193"/>
      <c r="I442" s="198"/>
      <c r="J442" s="209"/>
      <c r="K442" s="166"/>
      <c r="L442" s="168">
        <v>10</v>
      </c>
      <c r="M442" s="190"/>
    </row>
    <row r="443" spans="2:13" ht="15.6" customHeight="1">
      <c r="B443" s="152"/>
      <c r="C443" s="164" t="s">
        <v>735</v>
      </c>
      <c r="D443" s="154" t="s">
        <v>734</v>
      </c>
      <c r="E443" s="155"/>
      <c r="F443" s="156"/>
      <c r="G443" s="186"/>
      <c r="H443" s="187"/>
      <c r="I443" s="196"/>
      <c r="J443" s="208"/>
      <c r="L443" s="168">
        <v>11</v>
      </c>
      <c r="M443" s="190"/>
    </row>
    <row r="444" spans="2:13" s="171" customFormat="1" ht="15.6" customHeight="1">
      <c r="B444" s="157"/>
      <c r="C444" s="162"/>
      <c r="D444" s="296" t="s">
        <v>727</v>
      </c>
      <c r="E444" s="160">
        <v>252</v>
      </c>
      <c r="F444" s="161" t="s">
        <v>726</v>
      </c>
      <c r="G444" s="192"/>
      <c r="H444" s="193"/>
      <c r="I444" s="198"/>
      <c r="J444" s="209"/>
      <c r="K444" s="166"/>
      <c r="L444" s="168">
        <v>12</v>
      </c>
      <c r="M444" s="190"/>
    </row>
    <row r="445" spans="2:13" s="171" customFormat="1" ht="15.6" customHeight="1">
      <c r="B445" s="253"/>
      <c r="C445" s="264" t="s">
        <v>736</v>
      </c>
      <c r="D445" s="154" t="s">
        <v>734</v>
      </c>
      <c r="E445" s="155"/>
      <c r="F445" s="156"/>
      <c r="G445" s="186"/>
      <c r="H445" s="187"/>
      <c r="I445" s="196"/>
      <c r="J445" s="218"/>
      <c r="K445" s="166"/>
      <c r="L445" s="168">
        <v>13</v>
      </c>
      <c r="M445" s="190"/>
    </row>
    <row r="446" spans="2:13" s="171" customFormat="1" ht="15.6" customHeight="1">
      <c r="B446" s="255"/>
      <c r="C446" s="424"/>
      <c r="D446" s="296" t="s">
        <v>727</v>
      </c>
      <c r="E446" s="165">
        <v>6</v>
      </c>
      <c r="F446" s="161" t="s">
        <v>726</v>
      </c>
      <c r="G446" s="192"/>
      <c r="H446" s="193"/>
      <c r="I446" s="198"/>
      <c r="J446" s="218"/>
      <c r="K446" s="166"/>
      <c r="L446" s="168">
        <v>14</v>
      </c>
      <c r="M446" s="190"/>
    </row>
    <row r="447" spans="2:13" s="171" customFormat="1" ht="15.6" customHeight="1">
      <c r="B447" s="425"/>
      <c r="C447" s="264" t="s">
        <v>737</v>
      </c>
      <c r="D447" s="154" t="s">
        <v>734</v>
      </c>
      <c r="E447" s="155"/>
      <c r="F447" s="156"/>
      <c r="G447" s="186"/>
      <c r="H447" s="187"/>
      <c r="I447" s="206"/>
      <c r="J447" s="208"/>
      <c r="K447" s="166"/>
      <c r="L447" s="168">
        <v>15</v>
      </c>
      <c r="M447" s="190"/>
    </row>
    <row r="448" spans="2:13" s="171" customFormat="1" ht="15.6" customHeight="1">
      <c r="B448" s="255"/>
      <c r="C448" s="271"/>
      <c r="D448" s="296" t="s">
        <v>727</v>
      </c>
      <c r="E448" s="165">
        <v>38</v>
      </c>
      <c r="F448" s="161" t="s">
        <v>726</v>
      </c>
      <c r="G448" s="192"/>
      <c r="H448" s="193"/>
      <c r="I448" s="198"/>
      <c r="J448" s="209"/>
      <c r="K448" s="166"/>
      <c r="L448" s="168">
        <v>16</v>
      </c>
      <c r="M448" s="190"/>
    </row>
    <row r="449" spans="2:13" s="171" customFormat="1" ht="15.6" customHeight="1">
      <c r="B449" s="256"/>
      <c r="C449" s="207" t="s">
        <v>738</v>
      </c>
      <c r="D449" s="154" t="s">
        <v>734</v>
      </c>
      <c r="E449" s="155"/>
      <c r="F449" s="156"/>
      <c r="G449" s="286"/>
      <c r="H449" s="203"/>
      <c r="I449" s="239"/>
      <c r="J449" s="218"/>
      <c r="K449" s="166"/>
      <c r="L449" s="168">
        <v>17</v>
      </c>
      <c r="M449" s="190"/>
    </row>
    <row r="450" spans="2:13" s="171" customFormat="1" ht="15.6" customHeight="1">
      <c r="B450" s="257"/>
      <c r="C450" s="163"/>
      <c r="D450" s="296" t="s">
        <v>727</v>
      </c>
      <c r="E450" s="165">
        <v>118</v>
      </c>
      <c r="F450" s="161" t="s">
        <v>726</v>
      </c>
      <c r="G450" s="286"/>
      <c r="H450" s="193"/>
      <c r="I450" s="198"/>
      <c r="J450" s="209"/>
      <c r="K450" s="166"/>
      <c r="L450" s="168">
        <v>18</v>
      </c>
      <c r="M450" s="190"/>
    </row>
    <row r="451" spans="2:13" ht="15.6" customHeight="1">
      <c r="B451" s="154"/>
      <c r="C451" s="195"/>
      <c r="D451" s="414"/>
      <c r="E451" s="155"/>
      <c r="F451" s="156"/>
      <c r="G451" s="186"/>
      <c r="H451" s="203"/>
      <c r="I451" s="206"/>
      <c r="J451" s="218"/>
      <c r="L451" s="168">
        <v>19</v>
      </c>
      <c r="M451" s="190"/>
    </row>
    <row r="452" spans="2:13" ht="15.6" customHeight="1">
      <c r="B452" s="255"/>
      <c r="C452" s="163"/>
      <c r="D452" s="426"/>
      <c r="E452" s="165"/>
      <c r="F452" s="191"/>
      <c r="G452" s="192"/>
      <c r="H452" s="193"/>
      <c r="I452" s="198"/>
      <c r="J452" s="213"/>
      <c r="L452" s="168">
        <v>20</v>
      </c>
      <c r="M452" s="190"/>
    </row>
    <row r="453" spans="2:13" ht="15.6" customHeight="1">
      <c r="B453" s="164" t="s">
        <v>748</v>
      </c>
      <c r="C453" s="164" t="s">
        <v>739</v>
      </c>
      <c r="D453" s="154" t="s">
        <v>734</v>
      </c>
      <c r="E453" s="155"/>
      <c r="F453" s="156"/>
      <c r="G453" s="186"/>
      <c r="H453" s="187"/>
      <c r="I453" s="188"/>
      <c r="J453" s="208"/>
      <c r="L453" s="168">
        <v>21</v>
      </c>
      <c r="M453" s="190"/>
    </row>
    <row r="454" spans="2:13" s="171" customFormat="1" ht="15.6" customHeight="1">
      <c r="B454" s="271"/>
      <c r="C454" s="271"/>
      <c r="D454" s="296" t="s">
        <v>727</v>
      </c>
      <c r="E454" s="165">
        <v>39</v>
      </c>
      <c r="F454" s="161" t="s">
        <v>726</v>
      </c>
      <c r="G454" s="192"/>
      <c r="H454" s="193"/>
      <c r="I454" s="198"/>
      <c r="J454" s="209"/>
      <c r="K454" s="166"/>
      <c r="L454" s="168">
        <v>22</v>
      </c>
      <c r="M454" s="190"/>
    </row>
    <row r="455" spans="2:13" s="171" customFormat="1" ht="15.6" customHeight="1">
      <c r="B455" s="164"/>
      <c r="C455" s="164" t="s">
        <v>740</v>
      </c>
      <c r="D455" s="154" t="s">
        <v>734</v>
      </c>
      <c r="E455" s="155"/>
      <c r="F455" s="156"/>
      <c r="G455" s="186"/>
      <c r="H455" s="187"/>
      <c r="I455" s="206"/>
      <c r="J455" s="218"/>
      <c r="K455" s="166"/>
      <c r="L455" s="168">
        <v>23</v>
      </c>
      <c r="M455" s="190"/>
    </row>
    <row r="456" spans="2:13" s="171" customFormat="1" ht="15.6" customHeight="1">
      <c r="B456" s="297"/>
      <c r="C456" s="271"/>
      <c r="D456" s="296" t="s">
        <v>727</v>
      </c>
      <c r="E456" s="165">
        <v>26</v>
      </c>
      <c r="F456" s="161" t="s">
        <v>726</v>
      </c>
      <c r="G456" s="192"/>
      <c r="H456" s="193"/>
      <c r="I456" s="206"/>
      <c r="J456" s="218"/>
      <c r="K456" s="166"/>
      <c r="L456" s="168">
        <v>24</v>
      </c>
      <c r="M456" s="190"/>
    </row>
    <row r="457" spans="2:13" s="171" customFormat="1" ht="15.6" customHeight="1">
      <c r="B457" s="164"/>
      <c r="C457" s="164" t="s">
        <v>735</v>
      </c>
      <c r="D457" s="154" t="s">
        <v>734</v>
      </c>
      <c r="E457" s="155"/>
      <c r="F457" s="156"/>
      <c r="G457" s="186"/>
      <c r="H457" s="187"/>
      <c r="I457" s="188"/>
      <c r="J457" s="208"/>
      <c r="K457" s="166"/>
      <c r="L457" s="168">
        <v>25</v>
      </c>
      <c r="M457" s="190"/>
    </row>
    <row r="458" spans="2:13" s="171" customFormat="1" ht="15.6" customHeight="1">
      <c r="B458" s="162"/>
      <c r="C458" s="162"/>
      <c r="D458" s="296" t="s">
        <v>727</v>
      </c>
      <c r="E458" s="160">
        <v>55</v>
      </c>
      <c r="F458" s="161" t="s">
        <v>726</v>
      </c>
      <c r="G458" s="192"/>
      <c r="H458" s="193"/>
      <c r="I458" s="198"/>
      <c r="J458" s="209"/>
      <c r="K458" s="166"/>
      <c r="L458" s="168">
        <v>26</v>
      </c>
      <c r="M458" s="190"/>
    </row>
    <row r="459" spans="2:13" s="171" customFormat="1" ht="15.6" customHeight="1">
      <c r="B459" s="200"/>
      <c r="C459" s="164" t="s">
        <v>736</v>
      </c>
      <c r="D459" s="154" t="s">
        <v>734</v>
      </c>
      <c r="E459" s="155"/>
      <c r="F459" s="156"/>
      <c r="G459" s="217"/>
      <c r="H459" s="203"/>
      <c r="I459" s="206"/>
      <c r="J459" s="218"/>
      <c r="K459" s="166"/>
      <c r="L459" s="168">
        <v>27</v>
      </c>
      <c r="M459" s="190"/>
    </row>
    <row r="460" spans="2:13" s="171" customFormat="1" ht="15.6" customHeight="1">
      <c r="B460" s="200"/>
      <c r="C460" s="162"/>
      <c r="D460" s="296" t="s">
        <v>727</v>
      </c>
      <c r="E460" s="160">
        <v>109</v>
      </c>
      <c r="F460" s="161" t="s">
        <v>726</v>
      </c>
      <c r="G460" s="217"/>
      <c r="H460" s="203"/>
      <c r="I460" s="206"/>
      <c r="J460" s="218"/>
      <c r="K460" s="166"/>
      <c r="L460" s="168">
        <v>28</v>
      </c>
      <c r="M460" s="190"/>
    </row>
    <row r="461" spans="2:13" ht="15.6" customHeight="1">
      <c r="B461" s="210"/>
      <c r="C461" s="408" t="s">
        <v>737</v>
      </c>
      <c r="D461" s="154" t="s">
        <v>734</v>
      </c>
      <c r="E461" s="350"/>
      <c r="F461" s="156"/>
      <c r="G461" s="187"/>
      <c r="H461" s="187"/>
      <c r="I461" s="188"/>
      <c r="J461" s="208"/>
      <c r="L461" s="168">
        <v>29</v>
      </c>
      <c r="M461" s="190"/>
    </row>
    <row r="462" spans="2:13" ht="15.6" customHeight="1">
      <c r="B462" s="162"/>
      <c r="C462" s="409"/>
      <c r="D462" s="296" t="s">
        <v>727</v>
      </c>
      <c r="E462" s="283">
        <v>47</v>
      </c>
      <c r="F462" s="161" t="s">
        <v>726</v>
      </c>
      <c r="G462" s="270"/>
      <c r="H462" s="193"/>
      <c r="I462" s="198"/>
      <c r="J462" s="213"/>
      <c r="L462" s="168">
        <v>30</v>
      </c>
      <c r="M462" s="190"/>
    </row>
    <row r="463" spans="2:13" ht="21" customHeight="1">
      <c r="B463" s="166" t="s">
        <v>455</v>
      </c>
      <c r="G463" s="168"/>
    </row>
    <row r="464" spans="2:13" ht="25.5" customHeight="1">
      <c r="B464" s="172" t="s">
        <v>5</v>
      </c>
      <c r="C464" s="173" t="str">
        <f>C431</f>
        <v>科目名称　5.機器解体工事（工場棟・排ガス処理棟）</v>
      </c>
      <c r="D464" s="173"/>
      <c r="E464" s="174"/>
      <c r="F464" s="175"/>
      <c r="G464" s="173"/>
      <c r="H464" s="176"/>
      <c r="I464" s="177"/>
      <c r="J464" s="178"/>
    </row>
    <row r="465" spans="2:13" s="168" customFormat="1" ht="24" customHeight="1">
      <c r="B465" s="179" t="s">
        <v>13</v>
      </c>
      <c r="C465" s="448" t="s">
        <v>33</v>
      </c>
      <c r="D465" s="449"/>
      <c r="E465" s="181" t="s">
        <v>16</v>
      </c>
      <c r="F465" s="182" t="s">
        <v>17</v>
      </c>
      <c r="G465" s="182" t="s">
        <v>8</v>
      </c>
      <c r="H465" s="183" t="s">
        <v>18</v>
      </c>
      <c r="I465" s="448" t="s">
        <v>19</v>
      </c>
      <c r="J465" s="449"/>
      <c r="L465" s="170"/>
      <c r="M465" s="170"/>
    </row>
    <row r="466" spans="2:13" ht="15.6" customHeight="1">
      <c r="B466" s="164"/>
      <c r="C466" s="164" t="s">
        <v>738</v>
      </c>
      <c r="D466" s="154" t="s">
        <v>734</v>
      </c>
      <c r="E466" s="155"/>
      <c r="F466" s="156"/>
      <c r="G466" s="154"/>
      <c r="H466" s="187"/>
      <c r="I466" s="188"/>
      <c r="J466" s="208"/>
      <c r="L466" s="168">
        <v>1</v>
      </c>
      <c r="M466" s="190"/>
    </row>
    <row r="467" spans="2:13" ht="15.6" customHeight="1">
      <c r="B467" s="162"/>
      <c r="C467" s="271"/>
      <c r="D467" s="296" t="s">
        <v>727</v>
      </c>
      <c r="E467" s="165">
        <v>79</v>
      </c>
      <c r="F467" s="161" t="s">
        <v>726</v>
      </c>
      <c r="G467" s="191"/>
      <c r="H467" s="193"/>
      <c r="I467" s="198"/>
      <c r="J467" s="209"/>
      <c r="L467" s="168">
        <v>2</v>
      </c>
      <c r="M467" s="190"/>
    </row>
    <row r="468" spans="2:13" ht="15.6" customHeight="1">
      <c r="B468" s="164"/>
      <c r="C468" s="396"/>
      <c r="D468" s="427"/>
      <c r="E468" s="155"/>
      <c r="F468" s="156"/>
      <c r="G468" s="186"/>
      <c r="H468" s="187"/>
      <c r="I468" s="196"/>
      <c r="J468" s="208"/>
      <c r="L468" s="168">
        <v>3</v>
      </c>
      <c r="M468" s="190"/>
    </row>
    <row r="469" spans="2:13" ht="15.6" customHeight="1">
      <c r="B469" s="162"/>
      <c r="C469" s="396"/>
      <c r="D469" s="427"/>
      <c r="E469" s="165"/>
      <c r="F469" s="191"/>
      <c r="G469" s="192"/>
      <c r="H469" s="193"/>
      <c r="I469" s="198"/>
      <c r="J469" s="209"/>
      <c r="L469" s="168">
        <v>4</v>
      </c>
      <c r="M469" s="190"/>
    </row>
    <row r="470" spans="2:13" ht="15.6" customHeight="1">
      <c r="B470" s="164" t="s">
        <v>838</v>
      </c>
      <c r="C470" s="264" t="s">
        <v>845</v>
      </c>
      <c r="D470" s="154" t="s">
        <v>846</v>
      </c>
      <c r="E470" s="295"/>
      <c r="F470" s="156"/>
      <c r="G470" s="186"/>
      <c r="H470" s="187"/>
      <c r="I470" s="196"/>
      <c r="J470" s="208"/>
      <c r="L470" s="168">
        <v>5</v>
      </c>
      <c r="M470" s="190"/>
    </row>
    <row r="471" spans="2:13" ht="15.6" customHeight="1">
      <c r="B471" s="162"/>
      <c r="C471" s="271"/>
      <c r="D471" s="159" t="s">
        <v>1241</v>
      </c>
      <c r="E471" s="165">
        <v>150</v>
      </c>
      <c r="F471" s="191" t="s">
        <v>853</v>
      </c>
      <c r="G471" s="192"/>
      <c r="H471" s="193"/>
      <c r="I471" s="198"/>
      <c r="J471" s="209"/>
      <c r="L471" s="168">
        <v>6</v>
      </c>
      <c r="M471" s="190"/>
    </row>
    <row r="472" spans="2:13" ht="15.6" customHeight="1">
      <c r="B472" s="285"/>
      <c r="C472" s="294" t="s">
        <v>529</v>
      </c>
      <c r="D472" s="184" t="s">
        <v>715</v>
      </c>
      <c r="E472" s="275"/>
      <c r="F472" s="156"/>
      <c r="G472" s="186"/>
      <c r="H472" s="187"/>
      <c r="I472" s="196"/>
      <c r="J472" s="208"/>
      <c r="L472" s="168">
        <v>7</v>
      </c>
      <c r="M472" s="190"/>
    </row>
    <row r="473" spans="2:13" s="171" customFormat="1" ht="15.6" customHeight="1">
      <c r="B473" s="162"/>
      <c r="C473" s="292"/>
      <c r="D473" s="163" t="s">
        <v>1242</v>
      </c>
      <c r="E473" s="275">
        <v>40</v>
      </c>
      <c r="F473" s="191" t="s">
        <v>454</v>
      </c>
      <c r="G473" s="192"/>
      <c r="H473" s="193"/>
      <c r="I473" s="198"/>
      <c r="J473" s="209"/>
      <c r="K473" s="166"/>
      <c r="L473" s="168">
        <v>8</v>
      </c>
      <c r="M473" s="190"/>
    </row>
    <row r="474" spans="2:13" ht="15.6" customHeight="1">
      <c r="B474" s="285"/>
      <c r="C474" s="207" t="s">
        <v>854</v>
      </c>
      <c r="D474" s="154" t="s">
        <v>846</v>
      </c>
      <c r="E474" s="155"/>
      <c r="F474" s="156"/>
      <c r="G474" s="186"/>
      <c r="H474" s="187"/>
      <c r="I474" s="196"/>
      <c r="J474" s="208"/>
      <c r="L474" s="168">
        <v>9</v>
      </c>
      <c r="M474" s="190"/>
    </row>
    <row r="475" spans="2:13" s="171" customFormat="1" ht="15.6" customHeight="1">
      <c r="B475" s="305"/>
      <c r="C475" s="163"/>
      <c r="D475" s="159" t="s">
        <v>1241</v>
      </c>
      <c r="E475" s="165">
        <v>100</v>
      </c>
      <c r="F475" s="191" t="s">
        <v>454</v>
      </c>
      <c r="G475" s="192"/>
      <c r="H475" s="193"/>
      <c r="I475" s="198"/>
      <c r="J475" s="209"/>
      <c r="K475" s="166"/>
      <c r="L475" s="168">
        <v>10</v>
      </c>
      <c r="M475" s="190"/>
    </row>
    <row r="476" spans="2:13" ht="15.6" customHeight="1">
      <c r="B476" s="293"/>
      <c r="C476" s="164" t="s">
        <v>931</v>
      </c>
      <c r="D476" s="184" t="s">
        <v>715</v>
      </c>
      <c r="E476" s="155"/>
      <c r="F476" s="156"/>
      <c r="G476" s="186"/>
      <c r="H476" s="187"/>
      <c r="I476" s="196"/>
      <c r="J476" s="208"/>
      <c r="L476" s="168">
        <v>11</v>
      </c>
      <c r="M476" s="190"/>
    </row>
    <row r="477" spans="2:13" s="171" customFormat="1" ht="15.6" customHeight="1">
      <c r="B477" s="234"/>
      <c r="C477" s="231"/>
      <c r="D477" s="163" t="s">
        <v>1242</v>
      </c>
      <c r="E477" s="165">
        <v>100</v>
      </c>
      <c r="F477" s="191" t="s">
        <v>454</v>
      </c>
      <c r="G477" s="192"/>
      <c r="H477" s="193"/>
      <c r="I477" s="198"/>
      <c r="J477" s="209"/>
      <c r="K477" s="166"/>
      <c r="L477" s="168">
        <v>12</v>
      </c>
      <c r="M477" s="190"/>
    </row>
    <row r="478" spans="2:13" s="171" customFormat="1" ht="15.6" customHeight="1">
      <c r="B478" s="200"/>
      <c r="C478" s="210" t="s">
        <v>930</v>
      </c>
      <c r="D478" s="154"/>
      <c r="E478" s="155"/>
      <c r="F478" s="156"/>
      <c r="G478" s="186"/>
      <c r="H478" s="187"/>
      <c r="I478" s="196"/>
      <c r="J478" s="218"/>
      <c r="K478" s="166"/>
      <c r="L478" s="168">
        <v>13</v>
      </c>
      <c r="M478" s="190"/>
    </row>
    <row r="479" spans="2:13" s="171" customFormat="1" ht="15.6" customHeight="1">
      <c r="B479" s="200"/>
      <c r="C479" s="271"/>
      <c r="D479" s="163"/>
      <c r="E479" s="160"/>
      <c r="F479" s="161"/>
      <c r="G479" s="192"/>
      <c r="H479" s="193"/>
      <c r="I479" s="198"/>
      <c r="J479" s="218"/>
      <c r="K479" s="166"/>
      <c r="L479" s="168">
        <v>14</v>
      </c>
      <c r="M479" s="190"/>
    </row>
    <row r="480" spans="2:13" s="171" customFormat="1" ht="15.6" customHeight="1">
      <c r="B480" s="164"/>
      <c r="C480" s="210"/>
      <c r="D480" s="154"/>
      <c r="E480" s="155"/>
      <c r="F480" s="156"/>
      <c r="G480" s="186"/>
      <c r="H480" s="187"/>
      <c r="I480" s="206"/>
      <c r="J480" s="208"/>
      <c r="K480" s="166"/>
      <c r="L480" s="168">
        <v>15</v>
      </c>
      <c r="M480" s="190"/>
    </row>
    <row r="481" spans="2:13" s="171" customFormat="1" ht="15.6" customHeight="1">
      <c r="B481" s="162"/>
      <c r="C481" s="271"/>
      <c r="D481" s="163"/>
      <c r="E481" s="160"/>
      <c r="F481" s="161"/>
      <c r="G481" s="192"/>
      <c r="H481" s="193"/>
      <c r="I481" s="198"/>
      <c r="J481" s="209"/>
      <c r="K481" s="166"/>
      <c r="L481" s="168">
        <v>16</v>
      </c>
      <c r="M481" s="190"/>
    </row>
    <row r="482" spans="2:13" s="171" customFormat="1" ht="15.6" customHeight="1">
      <c r="B482" s="172"/>
      <c r="C482" s="164"/>
      <c r="D482" s="184"/>
      <c r="E482" s="155"/>
      <c r="F482" s="154"/>
      <c r="G482" s="286"/>
      <c r="H482" s="203"/>
      <c r="I482" s="239"/>
      <c r="J482" s="218"/>
      <c r="K482" s="166"/>
      <c r="L482" s="168">
        <v>17</v>
      </c>
      <c r="M482" s="190"/>
    </row>
    <row r="483" spans="2:13" s="171" customFormat="1" ht="15.6" customHeight="1">
      <c r="B483" s="162"/>
      <c r="C483" s="162"/>
      <c r="D483" s="159"/>
      <c r="E483" s="165"/>
      <c r="F483" s="191"/>
      <c r="G483" s="286"/>
      <c r="H483" s="193"/>
      <c r="I483" s="198"/>
      <c r="J483" s="209"/>
      <c r="K483" s="166"/>
      <c r="L483" s="168">
        <v>18</v>
      </c>
      <c r="M483" s="190"/>
    </row>
    <row r="484" spans="2:13" ht="15.6" customHeight="1">
      <c r="B484" s="154"/>
      <c r="C484" s="172"/>
      <c r="D484" s="184"/>
      <c r="E484" s="155"/>
      <c r="F484" s="154"/>
      <c r="G484" s="186"/>
      <c r="H484" s="203"/>
      <c r="I484" s="206"/>
      <c r="J484" s="218"/>
      <c r="L484" s="168">
        <v>19</v>
      </c>
      <c r="M484" s="190"/>
    </row>
    <row r="485" spans="2:13" ht="15.6" customHeight="1">
      <c r="B485" s="162"/>
      <c r="C485" s="162"/>
      <c r="D485" s="159"/>
      <c r="E485" s="165"/>
      <c r="F485" s="191"/>
      <c r="G485" s="192"/>
      <c r="H485" s="193"/>
      <c r="I485" s="198"/>
      <c r="J485" s="213"/>
      <c r="L485" s="168">
        <v>20</v>
      </c>
      <c r="M485" s="190"/>
    </row>
    <row r="486" spans="2:13" ht="15.6" customHeight="1">
      <c r="B486" s="152"/>
      <c r="C486" s="172"/>
      <c r="D486" s="184"/>
      <c r="E486" s="155"/>
      <c r="F486" s="154"/>
      <c r="G486" s="186"/>
      <c r="H486" s="187"/>
      <c r="I486" s="188"/>
      <c r="J486" s="208"/>
      <c r="L486" s="168">
        <v>21</v>
      </c>
      <c r="M486" s="190"/>
    </row>
    <row r="487" spans="2:13" s="171" customFormat="1" ht="15.6" customHeight="1">
      <c r="B487" s="157"/>
      <c r="C487" s="162"/>
      <c r="D487" s="159"/>
      <c r="E487" s="165"/>
      <c r="F487" s="191"/>
      <c r="G487" s="192"/>
      <c r="H487" s="193"/>
      <c r="I487" s="198"/>
      <c r="J487" s="209"/>
      <c r="K487" s="166"/>
      <c r="L487" s="168">
        <v>22</v>
      </c>
      <c r="M487" s="190"/>
    </row>
    <row r="488" spans="2:13" s="171" customFormat="1" ht="15.6" customHeight="1">
      <c r="B488" s="200"/>
      <c r="C488" s="164"/>
      <c r="D488" s="154"/>
      <c r="E488" s="155"/>
      <c r="F488" s="156"/>
      <c r="G488" s="186"/>
      <c r="H488" s="187"/>
      <c r="I488" s="206"/>
      <c r="J488" s="218"/>
      <c r="K488" s="166"/>
      <c r="L488" s="168">
        <v>23</v>
      </c>
      <c r="M488" s="190"/>
    </row>
    <row r="489" spans="2:13" s="171" customFormat="1" ht="15.6" customHeight="1">
      <c r="B489" s="200"/>
      <c r="C489" s="162"/>
      <c r="D489" s="159"/>
      <c r="E489" s="160"/>
      <c r="F489" s="161"/>
      <c r="G489" s="192"/>
      <c r="H489" s="193"/>
      <c r="I489" s="206"/>
      <c r="J489" s="218"/>
      <c r="K489" s="166"/>
      <c r="L489" s="168">
        <v>24</v>
      </c>
      <c r="M489" s="190"/>
    </row>
    <row r="490" spans="2:13" s="171" customFormat="1" ht="15.6" customHeight="1">
      <c r="B490" s="164"/>
      <c r="C490" s="153"/>
      <c r="D490" s="154"/>
      <c r="E490" s="155"/>
      <c r="F490" s="156"/>
      <c r="G490" s="186"/>
      <c r="H490" s="187"/>
      <c r="I490" s="188"/>
      <c r="J490" s="208"/>
      <c r="K490" s="166"/>
      <c r="L490" s="168">
        <v>25</v>
      </c>
      <c r="M490" s="190"/>
    </row>
    <row r="491" spans="2:13" s="171" customFormat="1" ht="15.6" customHeight="1">
      <c r="B491" s="162"/>
      <c r="C491" s="158"/>
      <c r="D491" s="159"/>
      <c r="E491" s="160"/>
      <c r="F491" s="161"/>
      <c r="G491" s="192"/>
      <c r="H491" s="193"/>
      <c r="I491" s="198"/>
      <c r="J491" s="209"/>
      <c r="K491" s="166"/>
      <c r="L491" s="168">
        <v>26</v>
      </c>
      <c r="M491" s="190"/>
    </row>
    <row r="492" spans="2:13" s="171" customFormat="1" ht="15.6" customHeight="1">
      <c r="B492" s="200"/>
      <c r="C492" s="153"/>
      <c r="D492" s="154"/>
      <c r="E492" s="155"/>
      <c r="F492" s="156"/>
      <c r="G492" s="217"/>
      <c r="H492" s="203"/>
      <c r="I492" s="206"/>
      <c r="J492" s="218"/>
      <c r="K492" s="166"/>
      <c r="L492" s="168">
        <v>27</v>
      </c>
      <c r="M492" s="190"/>
    </row>
    <row r="493" spans="2:13" s="171" customFormat="1" ht="15.6" customHeight="1">
      <c r="B493" s="200"/>
      <c r="C493" s="162"/>
      <c r="D493" s="163"/>
      <c r="E493" s="160"/>
      <c r="F493" s="161"/>
      <c r="G493" s="217"/>
      <c r="H493" s="203"/>
      <c r="I493" s="206"/>
      <c r="J493" s="218"/>
      <c r="K493" s="166"/>
      <c r="L493" s="168">
        <v>28</v>
      </c>
      <c r="M493" s="190"/>
    </row>
    <row r="494" spans="2:13" ht="15.6" customHeight="1">
      <c r="B494" s="210"/>
      <c r="C494" s="210"/>
      <c r="D494" s="154"/>
      <c r="E494" s="155"/>
      <c r="F494" s="156"/>
      <c r="G494" s="187"/>
      <c r="H494" s="187"/>
      <c r="I494" s="188"/>
      <c r="J494" s="208"/>
      <c r="L494" s="168">
        <v>29</v>
      </c>
      <c r="M494" s="190"/>
    </row>
    <row r="495" spans="2:13" ht="15.6" customHeight="1">
      <c r="B495" s="162"/>
      <c r="C495" s="162"/>
      <c r="D495" s="163"/>
      <c r="E495" s="165"/>
      <c r="F495" s="161"/>
      <c r="G495" s="270"/>
      <c r="H495" s="193"/>
      <c r="I495" s="198"/>
      <c r="J495" s="213"/>
      <c r="L495" s="168">
        <v>30</v>
      </c>
      <c r="M495" s="190"/>
    </row>
    <row r="496" spans="2:13" ht="21" customHeight="1">
      <c r="B496" s="166" t="s">
        <v>455</v>
      </c>
      <c r="G496" s="168"/>
    </row>
    <row r="497" spans="2:13" ht="25.5" customHeight="1">
      <c r="B497" s="172" t="s">
        <v>5</v>
      </c>
      <c r="C497" s="173" t="str">
        <f>C464</f>
        <v>科目名称　5.機器解体工事（工場棟・排ガス処理棟）</v>
      </c>
      <c r="D497" s="173"/>
      <c r="E497" s="174"/>
      <c r="F497" s="175"/>
      <c r="G497" s="173"/>
      <c r="H497" s="176"/>
      <c r="I497" s="177"/>
      <c r="J497" s="178"/>
    </row>
    <row r="498" spans="2:13" s="168" customFormat="1" ht="24" customHeight="1">
      <c r="B498" s="179" t="s">
        <v>13</v>
      </c>
      <c r="C498" s="448" t="s">
        <v>33</v>
      </c>
      <c r="D498" s="449"/>
      <c r="E498" s="181" t="s">
        <v>16</v>
      </c>
      <c r="F498" s="182" t="s">
        <v>17</v>
      </c>
      <c r="G498" s="182" t="s">
        <v>8</v>
      </c>
      <c r="H498" s="183" t="s">
        <v>18</v>
      </c>
      <c r="I498" s="448" t="s">
        <v>19</v>
      </c>
      <c r="J498" s="449"/>
      <c r="L498" s="170"/>
      <c r="M498" s="170"/>
    </row>
    <row r="499" spans="2:13" ht="15.6" customHeight="1">
      <c r="B499" s="164" t="s">
        <v>1190</v>
      </c>
      <c r="C499" s="164" t="s">
        <v>871</v>
      </c>
      <c r="D499" s="154"/>
      <c r="E499" s="155"/>
      <c r="F499" s="156"/>
      <c r="G499" s="154"/>
      <c r="H499" s="187"/>
      <c r="I499" s="188"/>
      <c r="J499" s="208"/>
      <c r="L499" s="168">
        <v>1</v>
      </c>
      <c r="M499" s="190"/>
    </row>
    <row r="500" spans="2:13" ht="15.6" customHeight="1">
      <c r="B500" s="162" t="s">
        <v>876</v>
      </c>
      <c r="C500" s="271" t="s">
        <v>855</v>
      </c>
      <c r="D500" s="296" t="s">
        <v>856</v>
      </c>
      <c r="E500" s="165">
        <f>195</f>
        <v>195</v>
      </c>
      <c r="F500" s="161" t="s">
        <v>857</v>
      </c>
      <c r="G500" s="191"/>
      <c r="H500" s="193"/>
      <c r="I500" s="198"/>
      <c r="J500" s="209"/>
      <c r="L500" s="168">
        <v>2</v>
      </c>
      <c r="M500" s="190"/>
    </row>
    <row r="501" spans="2:13" ht="15.6" customHeight="1">
      <c r="B501" s="164"/>
      <c r="C501" s="396"/>
      <c r="D501" s="329"/>
      <c r="E501" s="155"/>
      <c r="F501" s="156"/>
      <c r="G501" s="186"/>
      <c r="H501" s="187"/>
      <c r="I501" s="196"/>
      <c r="J501" s="208"/>
      <c r="L501" s="168">
        <v>3</v>
      </c>
      <c r="M501" s="190"/>
    </row>
    <row r="502" spans="2:13" ht="15.6" customHeight="1">
      <c r="B502" s="162"/>
      <c r="C502" s="396"/>
      <c r="D502" s="329" t="s">
        <v>858</v>
      </c>
      <c r="E502" s="165">
        <f>335+115</f>
        <v>450</v>
      </c>
      <c r="F502" s="161" t="s">
        <v>857</v>
      </c>
      <c r="G502" s="192"/>
      <c r="H502" s="193"/>
      <c r="I502" s="198"/>
      <c r="J502" s="209"/>
      <c r="L502" s="168">
        <v>4</v>
      </c>
      <c r="M502" s="190"/>
    </row>
    <row r="503" spans="2:13" ht="15.6" customHeight="1">
      <c r="B503" s="164"/>
      <c r="C503" s="264"/>
      <c r="D503" s="154"/>
      <c r="E503" s="295"/>
      <c r="F503" s="156"/>
      <c r="G503" s="186"/>
      <c r="H503" s="187"/>
      <c r="I503" s="196"/>
      <c r="J503" s="208"/>
      <c r="L503" s="168">
        <v>5</v>
      </c>
      <c r="M503" s="190"/>
    </row>
    <row r="504" spans="2:13" ht="15.6" customHeight="1">
      <c r="B504" s="162"/>
      <c r="C504" s="271"/>
      <c r="D504" s="159" t="s">
        <v>859</v>
      </c>
      <c r="E504" s="295">
        <f>120+47</f>
        <v>167</v>
      </c>
      <c r="F504" s="161" t="s">
        <v>857</v>
      </c>
      <c r="G504" s="192"/>
      <c r="H504" s="193"/>
      <c r="I504" s="198"/>
      <c r="J504" s="209"/>
      <c r="L504" s="168">
        <v>6</v>
      </c>
      <c r="M504" s="190"/>
    </row>
    <row r="505" spans="2:13" ht="15.6" customHeight="1">
      <c r="B505" s="285"/>
      <c r="C505" s="207"/>
      <c r="D505" s="154"/>
      <c r="E505" s="155"/>
      <c r="F505" s="156"/>
      <c r="G505" s="186"/>
      <c r="H505" s="187"/>
      <c r="I505" s="196"/>
      <c r="J505" s="208"/>
      <c r="L505" s="168">
        <v>7</v>
      </c>
      <c r="M505" s="190"/>
    </row>
    <row r="506" spans="2:13" s="171" customFormat="1" ht="15.6" customHeight="1">
      <c r="B506" s="162"/>
      <c r="C506" s="428"/>
      <c r="D506" s="163" t="s">
        <v>860</v>
      </c>
      <c r="E506" s="165">
        <f>275+109</f>
        <v>384</v>
      </c>
      <c r="F506" s="161" t="s">
        <v>857</v>
      </c>
      <c r="G506" s="192"/>
      <c r="H506" s="193"/>
      <c r="I506" s="198"/>
      <c r="J506" s="209"/>
      <c r="K506" s="166"/>
      <c r="L506" s="168">
        <v>8</v>
      </c>
      <c r="M506" s="190"/>
    </row>
    <row r="507" spans="2:13" ht="15.6" customHeight="1">
      <c r="B507" s="285"/>
      <c r="C507" s="207"/>
      <c r="D507" s="154"/>
      <c r="E507" s="155"/>
      <c r="F507" s="156"/>
      <c r="G507" s="186"/>
      <c r="H507" s="187"/>
      <c r="I507" s="196"/>
      <c r="J507" s="208"/>
      <c r="L507" s="168">
        <v>9</v>
      </c>
      <c r="M507" s="190"/>
    </row>
    <row r="508" spans="2:13" s="171" customFormat="1" ht="15.6" customHeight="1">
      <c r="B508" s="305"/>
      <c r="C508" s="163"/>
      <c r="D508" s="163" t="s">
        <v>861</v>
      </c>
      <c r="E508" s="165">
        <f>150+273</f>
        <v>423</v>
      </c>
      <c r="F508" s="161" t="s">
        <v>857</v>
      </c>
      <c r="G508" s="192"/>
      <c r="H508" s="193"/>
      <c r="I508" s="198"/>
      <c r="J508" s="209"/>
      <c r="K508" s="166"/>
      <c r="L508" s="168">
        <v>10</v>
      </c>
      <c r="M508" s="190"/>
    </row>
    <row r="509" spans="2:13" ht="15.6" customHeight="1">
      <c r="B509" s="293"/>
      <c r="C509" s="264"/>
      <c r="D509" s="154"/>
      <c r="E509" s="155"/>
      <c r="F509" s="156"/>
      <c r="G509" s="186"/>
      <c r="H509" s="187"/>
      <c r="I509" s="196"/>
      <c r="J509" s="208"/>
      <c r="L509" s="168">
        <v>11</v>
      </c>
      <c r="M509" s="190"/>
    </row>
    <row r="510" spans="2:13" s="171" customFormat="1" ht="15.6" customHeight="1">
      <c r="B510" s="234"/>
      <c r="C510" s="231"/>
      <c r="D510" s="424" t="s">
        <v>862</v>
      </c>
      <c r="E510" s="165">
        <f>68+109</f>
        <v>177</v>
      </c>
      <c r="F510" s="161" t="s">
        <v>857</v>
      </c>
      <c r="G510" s="192"/>
      <c r="H510" s="193"/>
      <c r="I510" s="198"/>
      <c r="J510" s="209"/>
      <c r="K510" s="166"/>
      <c r="L510" s="168">
        <v>12</v>
      </c>
      <c r="M510" s="190"/>
    </row>
    <row r="511" spans="2:13" s="171" customFormat="1" ht="15.6" customHeight="1">
      <c r="B511" s="200"/>
      <c r="C511" s="210"/>
      <c r="D511" s="154"/>
      <c r="E511" s="155"/>
      <c r="F511" s="156"/>
      <c r="G511" s="186"/>
      <c r="H511" s="187"/>
      <c r="I511" s="196"/>
      <c r="J511" s="218"/>
      <c r="K511" s="166"/>
      <c r="L511" s="168">
        <v>13</v>
      </c>
      <c r="M511" s="190"/>
    </row>
    <row r="512" spans="2:13" s="171" customFormat="1" ht="15.6" customHeight="1">
      <c r="B512" s="200"/>
      <c r="C512" s="271"/>
      <c r="D512" s="163" t="s">
        <v>863</v>
      </c>
      <c r="E512" s="160">
        <f>73+110</f>
        <v>183</v>
      </c>
      <c r="F512" s="161" t="s">
        <v>857</v>
      </c>
      <c r="G512" s="192"/>
      <c r="H512" s="193"/>
      <c r="I512" s="198"/>
      <c r="J512" s="218"/>
      <c r="K512" s="166"/>
      <c r="L512" s="168">
        <v>14</v>
      </c>
      <c r="M512" s="190"/>
    </row>
    <row r="513" spans="2:13" s="171" customFormat="1" ht="15.6" customHeight="1">
      <c r="B513" s="164"/>
      <c r="C513" s="210"/>
      <c r="D513" s="154"/>
      <c r="E513" s="155"/>
      <c r="F513" s="156"/>
      <c r="G513" s="186"/>
      <c r="H513" s="187"/>
      <c r="I513" s="206"/>
      <c r="J513" s="208"/>
      <c r="K513" s="166"/>
      <c r="L513" s="168">
        <v>15</v>
      </c>
      <c r="M513" s="190"/>
    </row>
    <row r="514" spans="2:13" s="171" customFormat="1" ht="15.6" customHeight="1">
      <c r="B514" s="162"/>
      <c r="C514" s="271"/>
      <c r="D514" s="163" t="s">
        <v>864</v>
      </c>
      <c r="E514" s="160">
        <f>36+27</f>
        <v>63</v>
      </c>
      <c r="F514" s="161" t="s">
        <v>857</v>
      </c>
      <c r="G514" s="192"/>
      <c r="H514" s="193"/>
      <c r="I514" s="198"/>
      <c r="J514" s="209"/>
      <c r="K514" s="166"/>
      <c r="L514" s="168">
        <v>16</v>
      </c>
      <c r="M514" s="190"/>
    </row>
    <row r="515" spans="2:13" s="171" customFormat="1" ht="15.6" customHeight="1">
      <c r="B515" s="172"/>
      <c r="C515" s="164"/>
      <c r="D515" s="184"/>
      <c r="E515" s="155"/>
      <c r="F515" s="156"/>
      <c r="G515" s="286"/>
      <c r="H515" s="203"/>
      <c r="I515" s="239"/>
      <c r="J515" s="218"/>
      <c r="K515" s="166"/>
      <c r="L515" s="168">
        <v>17</v>
      </c>
      <c r="M515" s="190"/>
    </row>
    <row r="516" spans="2:13" s="171" customFormat="1" ht="15.6" customHeight="1">
      <c r="B516" s="162"/>
      <c r="C516" s="162"/>
      <c r="D516" s="159" t="s">
        <v>865</v>
      </c>
      <c r="E516" s="165">
        <v>65</v>
      </c>
      <c r="F516" s="161" t="s">
        <v>857</v>
      </c>
      <c r="G516" s="286"/>
      <c r="H516" s="193"/>
      <c r="I516" s="198"/>
      <c r="J516" s="209"/>
      <c r="K516" s="166"/>
      <c r="L516" s="168">
        <v>18</v>
      </c>
      <c r="M516" s="190"/>
    </row>
    <row r="517" spans="2:13" ht="15.6" customHeight="1">
      <c r="B517" s="154"/>
      <c r="C517" s="172"/>
      <c r="D517" s="184"/>
      <c r="E517" s="155"/>
      <c r="F517" s="156"/>
      <c r="G517" s="186"/>
      <c r="H517" s="203"/>
      <c r="I517" s="206"/>
      <c r="J517" s="218"/>
      <c r="L517" s="168">
        <v>19</v>
      </c>
      <c r="M517" s="190"/>
    </row>
    <row r="518" spans="2:13" ht="15.6" customHeight="1">
      <c r="B518" s="162"/>
      <c r="C518" s="162"/>
      <c r="D518" s="159" t="s">
        <v>866</v>
      </c>
      <c r="E518" s="165">
        <v>41</v>
      </c>
      <c r="F518" s="161" t="s">
        <v>857</v>
      </c>
      <c r="G518" s="192"/>
      <c r="H518" s="193"/>
      <c r="I518" s="198"/>
      <c r="J518" s="213"/>
      <c r="L518" s="168">
        <v>20</v>
      </c>
      <c r="M518" s="190"/>
    </row>
    <row r="519" spans="2:13" ht="15.6" customHeight="1">
      <c r="B519" s="152"/>
      <c r="C519" s="172"/>
      <c r="D519" s="184"/>
      <c r="E519" s="155"/>
      <c r="F519" s="154"/>
      <c r="G519" s="186"/>
      <c r="H519" s="187"/>
      <c r="I519" s="188"/>
      <c r="J519" s="208"/>
      <c r="L519" s="168">
        <v>21</v>
      </c>
      <c r="M519" s="190"/>
    </row>
    <row r="520" spans="2:13" s="171" customFormat="1" ht="15.6" customHeight="1">
      <c r="B520" s="157"/>
      <c r="C520" s="162"/>
      <c r="D520" s="159"/>
      <c r="E520" s="165"/>
      <c r="F520" s="191"/>
      <c r="G520" s="192"/>
      <c r="H520" s="193"/>
      <c r="I520" s="198"/>
      <c r="J520" s="209"/>
      <c r="K520" s="166"/>
      <c r="L520" s="168">
        <v>22</v>
      </c>
      <c r="M520" s="190"/>
    </row>
    <row r="521" spans="2:13" s="171" customFormat="1" ht="15.6" customHeight="1">
      <c r="B521" s="200"/>
      <c r="C521" s="172" t="s">
        <v>870</v>
      </c>
      <c r="D521" s="154"/>
      <c r="E521" s="155"/>
      <c r="F521" s="156"/>
      <c r="G521" s="186"/>
      <c r="H521" s="187"/>
      <c r="I521" s="206"/>
      <c r="J521" s="218"/>
      <c r="K521" s="166"/>
      <c r="L521" s="168">
        <v>23</v>
      </c>
      <c r="M521" s="190"/>
    </row>
    <row r="522" spans="2:13" s="171" customFormat="1" ht="15.6" customHeight="1">
      <c r="B522" s="200"/>
      <c r="C522" s="162" t="s">
        <v>867</v>
      </c>
      <c r="D522" s="159" t="s">
        <v>861</v>
      </c>
      <c r="E522" s="160">
        <f>15+31</f>
        <v>46</v>
      </c>
      <c r="F522" s="161" t="s">
        <v>857</v>
      </c>
      <c r="G522" s="192"/>
      <c r="H522" s="193"/>
      <c r="I522" s="206"/>
      <c r="J522" s="218"/>
      <c r="K522" s="166"/>
      <c r="L522" s="168">
        <v>24</v>
      </c>
      <c r="M522" s="190"/>
    </row>
    <row r="523" spans="2:13" s="171" customFormat="1" ht="15.6" customHeight="1">
      <c r="B523" s="164"/>
      <c r="C523" s="153"/>
      <c r="D523" s="154"/>
      <c r="E523" s="155"/>
      <c r="F523" s="156"/>
      <c r="G523" s="186"/>
      <c r="H523" s="187"/>
      <c r="I523" s="188"/>
      <c r="J523" s="208"/>
      <c r="K523" s="166"/>
      <c r="L523" s="168">
        <v>25</v>
      </c>
      <c r="M523" s="190"/>
    </row>
    <row r="524" spans="2:13" s="171" customFormat="1" ht="15.6" customHeight="1">
      <c r="B524" s="162"/>
      <c r="C524" s="158"/>
      <c r="D524" s="159" t="s">
        <v>862</v>
      </c>
      <c r="E524" s="160">
        <f>15+73</f>
        <v>88</v>
      </c>
      <c r="F524" s="161" t="s">
        <v>857</v>
      </c>
      <c r="G524" s="192"/>
      <c r="H524" s="193"/>
      <c r="I524" s="198"/>
      <c r="J524" s="209"/>
      <c r="K524" s="166"/>
      <c r="L524" s="168">
        <v>26</v>
      </c>
      <c r="M524" s="190"/>
    </row>
    <row r="525" spans="2:13" s="171" customFormat="1" ht="15.6" customHeight="1">
      <c r="B525" s="200"/>
      <c r="C525" s="153"/>
      <c r="D525" s="154"/>
      <c r="E525" s="155"/>
      <c r="F525" s="156"/>
      <c r="G525" s="217"/>
      <c r="H525" s="203"/>
      <c r="I525" s="206"/>
      <c r="J525" s="218"/>
      <c r="K525" s="166"/>
      <c r="L525" s="168">
        <v>27</v>
      </c>
      <c r="M525" s="190"/>
    </row>
    <row r="526" spans="2:13" s="171" customFormat="1" ht="15.6" customHeight="1">
      <c r="B526" s="200"/>
      <c r="C526" s="162"/>
      <c r="D526" s="163" t="s">
        <v>863</v>
      </c>
      <c r="E526" s="160">
        <f>49</f>
        <v>49</v>
      </c>
      <c r="F526" s="161" t="s">
        <v>857</v>
      </c>
      <c r="G526" s="217"/>
      <c r="H526" s="203"/>
      <c r="I526" s="206"/>
      <c r="J526" s="218"/>
      <c r="K526" s="166"/>
      <c r="L526" s="168">
        <v>28</v>
      </c>
      <c r="M526" s="190"/>
    </row>
    <row r="527" spans="2:13" ht="15.6" customHeight="1">
      <c r="B527" s="210"/>
      <c r="C527" s="164"/>
      <c r="D527" s="154"/>
      <c r="E527" s="155"/>
      <c r="F527" s="156"/>
      <c r="G527" s="187"/>
      <c r="H527" s="187"/>
      <c r="I527" s="188"/>
      <c r="J527" s="208"/>
      <c r="L527" s="168">
        <v>29</v>
      </c>
      <c r="M527" s="190"/>
    </row>
    <row r="528" spans="2:13" ht="15.6" customHeight="1">
      <c r="B528" s="162"/>
      <c r="C528" s="162"/>
      <c r="D528" s="159" t="s">
        <v>868</v>
      </c>
      <c r="E528" s="160">
        <f>5+31</f>
        <v>36</v>
      </c>
      <c r="F528" s="161" t="s">
        <v>857</v>
      </c>
      <c r="G528" s="270"/>
      <c r="H528" s="193"/>
      <c r="I528" s="198"/>
      <c r="J528" s="213"/>
      <c r="L528" s="168">
        <v>30</v>
      </c>
      <c r="M528" s="190"/>
    </row>
    <row r="529" spans="2:13" ht="21" customHeight="1">
      <c r="B529" s="166" t="s">
        <v>455</v>
      </c>
      <c r="G529" s="168"/>
    </row>
    <row r="530" spans="2:13" ht="25.5" customHeight="1">
      <c r="B530" s="172" t="s">
        <v>5</v>
      </c>
      <c r="C530" s="173" t="str">
        <f>C497</f>
        <v>科目名称　5.機器解体工事（工場棟・排ガス処理棟）</v>
      </c>
      <c r="D530" s="173"/>
      <c r="E530" s="174"/>
      <c r="F530" s="175"/>
      <c r="G530" s="173"/>
      <c r="H530" s="176"/>
      <c r="I530" s="177"/>
      <c r="J530" s="178"/>
    </row>
    <row r="531" spans="2:13" s="168" customFormat="1" ht="24" customHeight="1">
      <c r="B531" s="179" t="s">
        <v>13</v>
      </c>
      <c r="C531" s="448" t="s">
        <v>33</v>
      </c>
      <c r="D531" s="449"/>
      <c r="E531" s="181" t="s">
        <v>16</v>
      </c>
      <c r="F531" s="182" t="s">
        <v>17</v>
      </c>
      <c r="G531" s="182" t="s">
        <v>8</v>
      </c>
      <c r="H531" s="183" t="s">
        <v>18</v>
      </c>
      <c r="I531" s="448" t="s">
        <v>19</v>
      </c>
      <c r="J531" s="449"/>
      <c r="L531" s="170"/>
      <c r="M531" s="170"/>
    </row>
    <row r="532" spans="2:13" ht="15.6" customHeight="1">
      <c r="B532" s="164"/>
      <c r="C532" s="164"/>
      <c r="D532" s="154"/>
      <c r="E532" s="155"/>
      <c r="F532" s="156"/>
      <c r="G532" s="154"/>
      <c r="H532" s="187"/>
      <c r="I532" s="188"/>
      <c r="J532" s="208"/>
      <c r="L532" s="168">
        <v>1</v>
      </c>
      <c r="M532" s="190"/>
    </row>
    <row r="533" spans="2:13" ht="15.6" customHeight="1">
      <c r="B533" s="162"/>
      <c r="C533" s="271"/>
      <c r="D533" s="163" t="s">
        <v>865</v>
      </c>
      <c r="E533" s="160">
        <f>120+97</f>
        <v>217</v>
      </c>
      <c r="F533" s="161" t="s">
        <v>857</v>
      </c>
      <c r="G533" s="191"/>
      <c r="H533" s="193"/>
      <c r="I533" s="198"/>
      <c r="J533" s="209"/>
      <c r="L533" s="168">
        <v>2</v>
      </c>
      <c r="M533" s="190"/>
    </row>
    <row r="534" spans="2:13" ht="15.6" customHeight="1">
      <c r="B534" s="164"/>
      <c r="C534" s="396"/>
      <c r="D534" s="154"/>
      <c r="E534" s="155"/>
      <c r="F534" s="156"/>
      <c r="G534" s="186"/>
      <c r="H534" s="187"/>
      <c r="I534" s="196"/>
      <c r="J534" s="208"/>
      <c r="L534" s="168">
        <v>3</v>
      </c>
      <c r="M534" s="190"/>
    </row>
    <row r="535" spans="2:13" ht="15.6" customHeight="1">
      <c r="B535" s="162"/>
      <c r="C535" s="396"/>
      <c r="D535" s="159"/>
      <c r="E535" s="160"/>
      <c r="F535" s="161"/>
      <c r="G535" s="192"/>
      <c r="H535" s="193"/>
      <c r="I535" s="198"/>
      <c r="J535" s="209"/>
      <c r="L535" s="168">
        <v>4</v>
      </c>
      <c r="M535" s="190"/>
    </row>
    <row r="536" spans="2:13" ht="15.6" customHeight="1">
      <c r="B536" s="164"/>
      <c r="C536" s="164" t="s">
        <v>869</v>
      </c>
      <c r="D536" s="154"/>
      <c r="E536" s="155"/>
      <c r="F536" s="156"/>
      <c r="G536" s="186"/>
      <c r="H536" s="187"/>
      <c r="I536" s="196"/>
      <c r="J536" s="208"/>
      <c r="L536" s="168">
        <v>5</v>
      </c>
      <c r="M536" s="190"/>
    </row>
    <row r="537" spans="2:13" ht="15.6" customHeight="1">
      <c r="B537" s="162"/>
      <c r="C537" s="271" t="s">
        <v>872</v>
      </c>
      <c r="D537" s="296"/>
      <c r="E537" s="165"/>
      <c r="F537" s="161"/>
      <c r="G537" s="192"/>
      <c r="H537" s="193"/>
      <c r="I537" s="198"/>
      <c r="J537" s="209"/>
      <c r="L537" s="168">
        <v>6</v>
      </c>
      <c r="M537" s="190"/>
    </row>
    <row r="538" spans="2:13" ht="15.6" customHeight="1">
      <c r="B538" s="285"/>
      <c r="C538" s="396"/>
      <c r="D538" s="329"/>
      <c r="E538" s="155"/>
      <c r="F538" s="156"/>
      <c r="G538" s="186"/>
      <c r="H538" s="187"/>
      <c r="I538" s="196"/>
      <c r="J538" s="208"/>
      <c r="L538" s="168">
        <v>7</v>
      </c>
      <c r="M538" s="190"/>
    </row>
    <row r="539" spans="2:13" s="171" customFormat="1" ht="15.6" customHeight="1">
      <c r="B539" s="162"/>
      <c r="C539" s="396"/>
      <c r="D539" s="329" t="s">
        <v>873</v>
      </c>
      <c r="E539" s="165">
        <v>20</v>
      </c>
      <c r="F539" s="161" t="s">
        <v>857</v>
      </c>
      <c r="G539" s="192"/>
      <c r="H539" s="193"/>
      <c r="I539" s="198"/>
      <c r="J539" s="209"/>
      <c r="K539" s="166"/>
      <c r="L539" s="168">
        <v>8</v>
      </c>
      <c r="M539" s="190"/>
    </row>
    <row r="540" spans="2:13" ht="15.6" customHeight="1">
      <c r="B540" s="285"/>
      <c r="C540" s="264"/>
      <c r="D540" s="154"/>
      <c r="E540" s="295"/>
      <c r="F540" s="156"/>
      <c r="G540" s="186"/>
      <c r="H540" s="187"/>
      <c r="I540" s="196"/>
      <c r="J540" s="208"/>
      <c r="L540" s="168">
        <v>9</v>
      </c>
      <c r="M540" s="190"/>
    </row>
    <row r="541" spans="2:13" s="171" customFormat="1" ht="15.6" customHeight="1">
      <c r="B541" s="305"/>
      <c r="C541" s="271"/>
      <c r="D541" s="159" t="s">
        <v>858</v>
      </c>
      <c r="E541" s="295">
        <f>40+34</f>
        <v>74</v>
      </c>
      <c r="F541" s="161" t="s">
        <v>857</v>
      </c>
      <c r="G541" s="192"/>
      <c r="H541" s="193"/>
      <c r="I541" s="198"/>
      <c r="J541" s="209"/>
      <c r="K541" s="166"/>
      <c r="L541" s="168">
        <v>10</v>
      </c>
      <c r="M541" s="190"/>
    </row>
    <row r="542" spans="2:13" ht="15.6" customHeight="1">
      <c r="B542" s="293"/>
      <c r="C542" s="207"/>
      <c r="D542" s="154"/>
      <c r="E542" s="155"/>
      <c r="F542" s="156"/>
      <c r="G542" s="186"/>
      <c r="H542" s="187"/>
      <c r="I542" s="196"/>
      <c r="J542" s="208"/>
      <c r="L542" s="168">
        <v>11</v>
      </c>
      <c r="M542" s="190"/>
    </row>
    <row r="543" spans="2:13" s="171" customFormat="1" ht="15.6" customHeight="1">
      <c r="B543" s="234"/>
      <c r="C543" s="428"/>
      <c r="D543" s="163" t="s">
        <v>860</v>
      </c>
      <c r="E543" s="165">
        <v>2</v>
      </c>
      <c r="F543" s="161" t="s">
        <v>857</v>
      </c>
      <c r="G543" s="192"/>
      <c r="H543" s="193"/>
      <c r="I543" s="198"/>
      <c r="J543" s="209"/>
      <c r="K543" s="166"/>
      <c r="L543" s="168">
        <v>12</v>
      </c>
      <c r="M543" s="190"/>
    </row>
    <row r="544" spans="2:13" s="171" customFormat="1" ht="15.6" customHeight="1">
      <c r="B544" s="200"/>
      <c r="C544" s="207"/>
      <c r="D544" s="154"/>
      <c r="E544" s="155"/>
      <c r="F544" s="156"/>
      <c r="G544" s="186"/>
      <c r="H544" s="187"/>
      <c r="I544" s="196"/>
      <c r="J544" s="218"/>
      <c r="K544" s="166"/>
      <c r="L544" s="168">
        <v>13</v>
      </c>
      <c r="M544" s="190"/>
    </row>
    <row r="545" spans="2:13" s="171" customFormat="1" ht="15.6" customHeight="1">
      <c r="B545" s="200"/>
      <c r="C545" s="428"/>
      <c r="D545" s="163" t="s">
        <v>861</v>
      </c>
      <c r="E545" s="165">
        <v>4</v>
      </c>
      <c r="F545" s="161" t="s">
        <v>857</v>
      </c>
      <c r="G545" s="192"/>
      <c r="H545" s="193"/>
      <c r="I545" s="198"/>
      <c r="J545" s="218"/>
      <c r="K545" s="166"/>
      <c r="L545" s="168">
        <v>14</v>
      </c>
      <c r="M545" s="190"/>
    </row>
    <row r="546" spans="2:13" s="171" customFormat="1" ht="15.6" customHeight="1">
      <c r="B546" s="164"/>
      <c r="C546" s="264"/>
      <c r="D546" s="154"/>
      <c r="E546" s="155"/>
      <c r="F546" s="156"/>
      <c r="G546" s="186"/>
      <c r="H546" s="187"/>
      <c r="I546" s="206"/>
      <c r="J546" s="208"/>
      <c r="K546" s="166"/>
      <c r="L546" s="168">
        <v>15</v>
      </c>
      <c r="M546" s="190"/>
    </row>
    <row r="547" spans="2:13" s="171" customFormat="1" ht="15.6" customHeight="1">
      <c r="B547" s="162"/>
      <c r="C547" s="231"/>
      <c r="D547" s="163" t="s">
        <v>862</v>
      </c>
      <c r="E547" s="165">
        <v>220</v>
      </c>
      <c r="F547" s="161" t="s">
        <v>857</v>
      </c>
      <c r="G547" s="192"/>
      <c r="H547" s="193"/>
      <c r="I547" s="198"/>
      <c r="J547" s="209"/>
      <c r="K547" s="166"/>
      <c r="L547" s="168">
        <v>16</v>
      </c>
      <c r="M547" s="190"/>
    </row>
    <row r="548" spans="2:13" s="171" customFormat="1" ht="15.6" customHeight="1">
      <c r="B548" s="172"/>
      <c r="C548" s="207"/>
      <c r="D548" s="154"/>
      <c r="E548" s="155"/>
      <c r="F548" s="156"/>
      <c r="G548" s="286"/>
      <c r="H548" s="203"/>
      <c r="I548" s="239"/>
      <c r="J548" s="218"/>
      <c r="K548" s="166"/>
      <c r="L548" s="168">
        <v>17</v>
      </c>
      <c r="M548" s="190"/>
    </row>
    <row r="549" spans="2:13" s="171" customFormat="1" ht="15.6" customHeight="1">
      <c r="B549" s="162"/>
      <c r="C549" s="271" t="s">
        <v>874</v>
      </c>
      <c r="D549" s="159" t="s">
        <v>858</v>
      </c>
      <c r="E549" s="165">
        <v>106</v>
      </c>
      <c r="F549" s="161" t="s">
        <v>857</v>
      </c>
      <c r="G549" s="286"/>
      <c r="H549" s="193"/>
      <c r="I549" s="198"/>
      <c r="J549" s="209"/>
      <c r="K549" s="166"/>
      <c r="L549" s="168">
        <v>18</v>
      </c>
      <c r="M549" s="190"/>
    </row>
    <row r="550" spans="2:13" ht="15.6" customHeight="1">
      <c r="B550" s="154"/>
      <c r="C550" s="264"/>
      <c r="D550" s="154"/>
      <c r="E550" s="155"/>
      <c r="F550" s="156"/>
      <c r="G550" s="186"/>
      <c r="H550" s="203"/>
      <c r="I550" s="206"/>
      <c r="J550" s="218"/>
      <c r="L550" s="168">
        <v>19</v>
      </c>
      <c r="M550" s="190"/>
    </row>
    <row r="551" spans="2:13" ht="15.6" customHeight="1">
      <c r="B551" s="162"/>
      <c r="C551" s="231"/>
      <c r="D551" s="424" t="s">
        <v>859</v>
      </c>
      <c r="E551" s="165">
        <v>58</v>
      </c>
      <c r="F551" s="161" t="s">
        <v>857</v>
      </c>
      <c r="G551" s="192"/>
      <c r="H551" s="193"/>
      <c r="I551" s="198"/>
      <c r="J551" s="213"/>
      <c r="L551" s="168">
        <v>20</v>
      </c>
      <c r="M551" s="190"/>
    </row>
    <row r="552" spans="2:13" ht="15.6" customHeight="1">
      <c r="B552" s="152"/>
      <c r="C552" s="210"/>
      <c r="D552" s="154"/>
      <c r="E552" s="155"/>
      <c r="F552" s="156"/>
      <c r="G552" s="186"/>
      <c r="H552" s="187"/>
      <c r="I552" s="188"/>
      <c r="J552" s="208"/>
      <c r="L552" s="168">
        <v>21</v>
      </c>
      <c r="M552" s="190"/>
    </row>
    <row r="553" spans="2:13" s="171" customFormat="1" ht="15.6" customHeight="1">
      <c r="B553" s="157"/>
      <c r="C553" s="271"/>
      <c r="D553" s="163" t="s">
        <v>860</v>
      </c>
      <c r="E553" s="160">
        <v>56</v>
      </c>
      <c r="F553" s="161" t="s">
        <v>857</v>
      </c>
      <c r="G553" s="192"/>
      <c r="H553" s="193"/>
      <c r="I553" s="198"/>
      <c r="J553" s="209"/>
      <c r="K553" s="166"/>
      <c r="L553" s="168">
        <v>22</v>
      </c>
      <c r="M553" s="190"/>
    </row>
    <row r="554" spans="2:13" s="171" customFormat="1" ht="15.6" customHeight="1">
      <c r="B554" s="200"/>
      <c r="C554" s="210"/>
      <c r="D554" s="154"/>
      <c r="E554" s="155"/>
      <c r="F554" s="156"/>
      <c r="G554" s="186"/>
      <c r="H554" s="187"/>
      <c r="I554" s="206"/>
      <c r="J554" s="218"/>
      <c r="K554" s="166"/>
      <c r="L554" s="168">
        <v>23</v>
      </c>
      <c r="M554" s="190"/>
    </row>
    <row r="555" spans="2:13" s="171" customFormat="1" ht="15.6" customHeight="1">
      <c r="B555" s="200"/>
      <c r="C555" s="271"/>
      <c r="D555" s="163" t="s">
        <v>861</v>
      </c>
      <c r="E555" s="160">
        <v>133</v>
      </c>
      <c r="F555" s="161" t="s">
        <v>857</v>
      </c>
      <c r="G555" s="192"/>
      <c r="H555" s="193"/>
      <c r="I555" s="206"/>
      <c r="J555" s="218"/>
      <c r="K555" s="166"/>
      <c r="L555" s="168">
        <v>24</v>
      </c>
      <c r="M555" s="190"/>
    </row>
    <row r="556" spans="2:13" s="171" customFormat="1" ht="15.6" customHeight="1">
      <c r="B556" s="164"/>
      <c r="C556" s="164"/>
      <c r="D556" s="184"/>
      <c r="E556" s="155"/>
      <c r="F556" s="156"/>
      <c r="G556" s="186"/>
      <c r="H556" s="187"/>
      <c r="I556" s="188"/>
      <c r="J556" s="208"/>
      <c r="K556" s="166"/>
      <c r="L556" s="168">
        <v>25</v>
      </c>
      <c r="M556" s="190"/>
    </row>
    <row r="557" spans="2:13" s="171" customFormat="1" ht="15.6" customHeight="1">
      <c r="B557" s="162"/>
      <c r="C557" s="162"/>
      <c r="D557" s="159" t="s">
        <v>862</v>
      </c>
      <c r="E557" s="165">
        <v>47</v>
      </c>
      <c r="F557" s="161" t="s">
        <v>857</v>
      </c>
      <c r="G557" s="192"/>
      <c r="H557" s="193"/>
      <c r="I557" s="198"/>
      <c r="J557" s="209"/>
      <c r="K557" s="166"/>
      <c r="L557" s="168">
        <v>26</v>
      </c>
      <c r="M557" s="190"/>
    </row>
    <row r="558" spans="2:13" s="171" customFormat="1" ht="15.6" customHeight="1">
      <c r="B558" s="200"/>
      <c r="C558" s="172"/>
      <c r="D558" s="184"/>
      <c r="E558" s="155"/>
      <c r="F558" s="156"/>
      <c r="G558" s="217"/>
      <c r="H558" s="203"/>
      <c r="I558" s="206"/>
      <c r="J558" s="218"/>
      <c r="K558" s="166"/>
      <c r="L558" s="168">
        <v>27</v>
      </c>
      <c r="M558" s="190"/>
    </row>
    <row r="559" spans="2:13" s="171" customFormat="1" ht="15.6" customHeight="1">
      <c r="B559" s="200"/>
      <c r="C559" s="162"/>
      <c r="D559" s="159" t="s">
        <v>863</v>
      </c>
      <c r="E559" s="165">
        <v>67</v>
      </c>
      <c r="F559" s="161" t="s">
        <v>857</v>
      </c>
      <c r="G559" s="217"/>
      <c r="H559" s="203"/>
      <c r="I559" s="206"/>
      <c r="J559" s="218"/>
      <c r="K559" s="166"/>
      <c r="L559" s="168">
        <v>28</v>
      </c>
      <c r="M559" s="190"/>
    </row>
    <row r="560" spans="2:13" ht="15.6" customHeight="1">
      <c r="B560" s="210"/>
      <c r="C560" s="172"/>
      <c r="D560" s="184"/>
      <c r="E560" s="155"/>
      <c r="F560" s="156"/>
      <c r="G560" s="187"/>
      <c r="H560" s="187"/>
      <c r="I560" s="188"/>
      <c r="J560" s="208"/>
      <c r="L560" s="168">
        <v>29</v>
      </c>
      <c r="M560" s="190"/>
    </row>
    <row r="561" spans="2:13" ht="15.6" customHeight="1">
      <c r="B561" s="162"/>
      <c r="C561" s="162" t="s">
        <v>875</v>
      </c>
      <c r="D561" s="159" t="s">
        <v>858</v>
      </c>
      <c r="E561" s="165">
        <v>16</v>
      </c>
      <c r="F561" s="161" t="s">
        <v>857</v>
      </c>
      <c r="G561" s="270"/>
      <c r="H561" s="193"/>
      <c r="I561" s="198"/>
      <c r="J561" s="213"/>
      <c r="L561" s="168">
        <v>30</v>
      </c>
      <c r="M561" s="190"/>
    </row>
    <row r="562" spans="2:13" ht="21" customHeight="1">
      <c r="B562" s="166" t="s">
        <v>455</v>
      </c>
      <c r="G562" s="168"/>
    </row>
    <row r="563" spans="2:13" ht="25.5" customHeight="1">
      <c r="B563" s="172" t="s">
        <v>5</v>
      </c>
      <c r="C563" s="173" t="str">
        <f>C530</f>
        <v>科目名称　5.機器解体工事（工場棟・排ガス処理棟）</v>
      </c>
      <c r="D563" s="173"/>
      <c r="E563" s="174"/>
      <c r="F563" s="175"/>
      <c r="G563" s="173"/>
      <c r="H563" s="176"/>
      <c r="I563" s="177"/>
      <c r="J563" s="178"/>
    </row>
    <row r="564" spans="2:13" s="168" customFormat="1" ht="24" customHeight="1">
      <c r="B564" s="179" t="s">
        <v>13</v>
      </c>
      <c r="C564" s="448" t="s">
        <v>33</v>
      </c>
      <c r="D564" s="449"/>
      <c r="E564" s="181" t="s">
        <v>16</v>
      </c>
      <c r="F564" s="182" t="s">
        <v>17</v>
      </c>
      <c r="G564" s="182" t="s">
        <v>8</v>
      </c>
      <c r="H564" s="183" t="s">
        <v>18</v>
      </c>
      <c r="I564" s="448" t="s">
        <v>19</v>
      </c>
      <c r="J564" s="449"/>
      <c r="L564" s="170"/>
      <c r="M564" s="170"/>
    </row>
    <row r="565" spans="2:13" ht="15.6" customHeight="1">
      <c r="B565" s="164"/>
      <c r="C565" s="164"/>
      <c r="D565" s="154"/>
      <c r="E565" s="155"/>
      <c r="F565" s="156"/>
      <c r="G565" s="154"/>
      <c r="H565" s="187"/>
      <c r="I565" s="188"/>
      <c r="J565" s="208"/>
      <c r="L565" s="168">
        <v>1</v>
      </c>
      <c r="M565" s="190"/>
    </row>
    <row r="566" spans="2:13" ht="15.6" customHeight="1">
      <c r="B566" s="162"/>
      <c r="C566" s="271"/>
      <c r="D566" s="296" t="s">
        <v>859</v>
      </c>
      <c r="E566" s="165">
        <v>11</v>
      </c>
      <c r="F566" s="161" t="s">
        <v>857</v>
      </c>
      <c r="G566" s="191"/>
      <c r="H566" s="193"/>
      <c r="I566" s="198"/>
      <c r="J566" s="209"/>
      <c r="L566" s="168">
        <v>2</v>
      </c>
      <c r="M566" s="190"/>
    </row>
    <row r="567" spans="2:13" ht="15.6" customHeight="1">
      <c r="B567" s="164"/>
      <c r="C567" s="396"/>
      <c r="D567" s="329"/>
      <c r="E567" s="155"/>
      <c r="F567" s="156"/>
      <c r="G567" s="186"/>
      <c r="H567" s="187"/>
      <c r="I567" s="196"/>
      <c r="J567" s="208"/>
      <c r="L567" s="168">
        <v>3</v>
      </c>
      <c r="M567" s="190"/>
    </row>
    <row r="568" spans="2:13" ht="15.6" customHeight="1">
      <c r="B568" s="162"/>
      <c r="C568" s="396"/>
      <c r="D568" s="329" t="s">
        <v>861</v>
      </c>
      <c r="E568" s="165">
        <v>28</v>
      </c>
      <c r="F568" s="161" t="s">
        <v>857</v>
      </c>
      <c r="G568" s="192"/>
      <c r="H568" s="193"/>
      <c r="I568" s="198"/>
      <c r="J568" s="209"/>
      <c r="L568" s="168">
        <v>4</v>
      </c>
      <c r="M568" s="190"/>
    </row>
    <row r="569" spans="2:13" ht="15.6" customHeight="1">
      <c r="B569" s="164"/>
      <c r="C569" s="156" t="s">
        <v>930</v>
      </c>
      <c r="D569" s="154"/>
      <c r="E569" s="295"/>
      <c r="F569" s="156"/>
      <c r="G569" s="186"/>
      <c r="H569" s="187"/>
      <c r="I569" s="196"/>
      <c r="J569" s="208"/>
      <c r="L569" s="168">
        <v>5</v>
      </c>
      <c r="M569" s="190"/>
    </row>
    <row r="570" spans="2:13" ht="15.6" customHeight="1">
      <c r="B570" s="162"/>
      <c r="C570" s="271"/>
      <c r="D570" s="159"/>
      <c r="E570" s="295"/>
      <c r="F570" s="161"/>
      <c r="G570" s="192"/>
      <c r="H570" s="193"/>
      <c r="I570" s="198"/>
      <c r="J570" s="209"/>
      <c r="L570" s="168">
        <v>6</v>
      </c>
      <c r="M570" s="190"/>
    </row>
    <row r="571" spans="2:13" ht="15.6" customHeight="1">
      <c r="B571" s="285"/>
      <c r="C571" s="207"/>
      <c r="D571" s="154"/>
      <c r="E571" s="155"/>
      <c r="F571" s="156"/>
      <c r="G571" s="186"/>
      <c r="H571" s="187"/>
      <c r="I571" s="196"/>
      <c r="J571" s="208"/>
      <c r="L571" s="168">
        <v>7</v>
      </c>
      <c r="M571" s="190"/>
    </row>
    <row r="572" spans="2:13" s="171" customFormat="1" ht="15.6" customHeight="1">
      <c r="B572" s="162"/>
      <c r="C572" s="428"/>
      <c r="D572" s="163"/>
      <c r="E572" s="165"/>
      <c r="F572" s="161"/>
      <c r="G572" s="192"/>
      <c r="H572" s="193"/>
      <c r="I572" s="198"/>
      <c r="J572" s="209"/>
      <c r="K572" s="166"/>
      <c r="L572" s="168">
        <v>8</v>
      </c>
      <c r="M572" s="190"/>
    </row>
    <row r="573" spans="2:13" ht="15.6" customHeight="1">
      <c r="B573" s="285" t="s">
        <v>1191</v>
      </c>
      <c r="C573" s="207" t="s">
        <v>896</v>
      </c>
      <c r="D573" s="154"/>
      <c r="E573" s="155"/>
      <c r="F573" s="156"/>
      <c r="G573" s="186"/>
      <c r="H573" s="187"/>
      <c r="I573" s="196"/>
      <c r="J573" s="208"/>
      <c r="L573" s="168">
        <v>9</v>
      </c>
      <c r="M573" s="190"/>
    </row>
    <row r="574" spans="2:13" s="171" customFormat="1" ht="15.6" customHeight="1">
      <c r="B574" s="162" t="s">
        <v>876</v>
      </c>
      <c r="C574" s="163" t="s">
        <v>899</v>
      </c>
      <c r="D574" s="163"/>
      <c r="E574" s="165">
        <v>72</v>
      </c>
      <c r="F574" s="161" t="s">
        <v>857</v>
      </c>
      <c r="G574" s="192"/>
      <c r="H574" s="193"/>
      <c r="I574" s="198"/>
      <c r="J574" s="209"/>
      <c r="K574" s="166"/>
      <c r="L574" s="168">
        <v>10</v>
      </c>
      <c r="M574" s="190"/>
    </row>
    <row r="575" spans="2:13" ht="15.6" customHeight="1">
      <c r="B575" s="293"/>
      <c r="C575" s="264" t="s">
        <v>896</v>
      </c>
      <c r="D575" s="154"/>
      <c r="E575" s="155"/>
      <c r="F575" s="156"/>
      <c r="G575" s="186"/>
      <c r="H575" s="187"/>
      <c r="I575" s="196"/>
      <c r="J575" s="208"/>
      <c r="L575" s="168">
        <v>11</v>
      </c>
      <c r="M575" s="190"/>
    </row>
    <row r="576" spans="2:13" s="171" customFormat="1" ht="15.6" customHeight="1">
      <c r="B576" s="234"/>
      <c r="C576" s="231" t="s">
        <v>898</v>
      </c>
      <c r="D576" s="424" t="s">
        <v>877</v>
      </c>
      <c r="E576" s="165">
        <v>22</v>
      </c>
      <c r="F576" s="161" t="s">
        <v>857</v>
      </c>
      <c r="G576" s="192"/>
      <c r="H576" s="193"/>
      <c r="I576" s="198"/>
      <c r="J576" s="209"/>
      <c r="K576" s="166"/>
      <c r="L576" s="168">
        <v>12</v>
      </c>
      <c r="M576" s="190"/>
    </row>
    <row r="577" spans="2:13" s="171" customFormat="1" ht="15.6" customHeight="1">
      <c r="B577" s="200"/>
      <c r="C577" s="210"/>
      <c r="D577" s="154"/>
      <c r="E577" s="155"/>
      <c r="F577" s="156"/>
      <c r="G577" s="186"/>
      <c r="H577" s="187"/>
      <c r="I577" s="196"/>
      <c r="J577" s="218"/>
      <c r="K577" s="166"/>
      <c r="L577" s="168">
        <v>13</v>
      </c>
      <c r="M577" s="190"/>
    </row>
    <row r="578" spans="2:13" s="171" customFormat="1" ht="15.6" customHeight="1">
      <c r="B578" s="200"/>
      <c r="C578" s="271"/>
      <c r="D578" s="163" t="s">
        <v>878</v>
      </c>
      <c r="E578" s="160">
        <v>300</v>
      </c>
      <c r="F578" s="161" t="s">
        <v>857</v>
      </c>
      <c r="G578" s="192"/>
      <c r="H578" s="193"/>
      <c r="I578" s="198"/>
      <c r="J578" s="218"/>
      <c r="K578" s="166"/>
      <c r="L578" s="168">
        <v>14</v>
      </c>
      <c r="M578" s="190"/>
    </row>
    <row r="579" spans="2:13" s="171" customFormat="1" ht="15.6" customHeight="1">
      <c r="B579" s="164"/>
      <c r="C579" s="210"/>
      <c r="D579" s="154"/>
      <c r="E579" s="155"/>
      <c r="F579" s="156"/>
      <c r="G579" s="186"/>
      <c r="H579" s="187"/>
      <c r="I579" s="206"/>
      <c r="J579" s="208"/>
      <c r="K579" s="166"/>
      <c r="L579" s="168">
        <v>15</v>
      </c>
      <c r="M579" s="190"/>
    </row>
    <row r="580" spans="2:13" s="171" customFormat="1" ht="15.6" customHeight="1">
      <c r="B580" s="162"/>
      <c r="C580" s="271"/>
      <c r="D580" s="163" t="s">
        <v>879</v>
      </c>
      <c r="E580" s="160">
        <v>88</v>
      </c>
      <c r="F580" s="161" t="s">
        <v>857</v>
      </c>
      <c r="G580" s="192"/>
      <c r="H580" s="193"/>
      <c r="I580" s="198"/>
      <c r="J580" s="209"/>
      <c r="K580" s="166"/>
      <c r="L580" s="168">
        <v>16</v>
      </c>
      <c r="M580" s="190"/>
    </row>
    <row r="581" spans="2:13" s="171" customFormat="1" ht="15.6" customHeight="1">
      <c r="B581" s="172"/>
      <c r="C581" s="164"/>
      <c r="D581" s="184"/>
      <c r="E581" s="155"/>
      <c r="F581" s="156"/>
      <c r="G581" s="286"/>
      <c r="H581" s="203"/>
      <c r="I581" s="239"/>
      <c r="J581" s="218"/>
      <c r="K581" s="166"/>
      <c r="L581" s="168">
        <v>17</v>
      </c>
      <c r="M581" s="190"/>
    </row>
    <row r="582" spans="2:13" s="171" customFormat="1" ht="15.6" customHeight="1">
      <c r="B582" s="162"/>
      <c r="C582" s="162"/>
      <c r="D582" s="159" t="s">
        <v>880</v>
      </c>
      <c r="E582" s="165">
        <v>410</v>
      </c>
      <c r="F582" s="161" t="s">
        <v>857</v>
      </c>
      <c r="G582" s="286"/>
      <c r="H582" s="193"/>
      <c r="I582" s="198"/>
      <c r="J582" s="209"/>
      <c r="K582" s="166"/>
      <c r="L582" s="168">
        <v>18</v>
      </c>
      <c r="M582" s="190"/>
    </row>
    <row r="583" spans="2:13" ht="15.6" customHeight="1">
      <c r="B583" s="154"/>
      <c r="C583" s="172"/>
      <c r="D583" s="184"/>
      <c r="E583" s="155"/>
      <c r="F583" s="156"/>
      <c r="G583" s="186"/>
      <c r="H583" s="203"/>
      <c r="I583" s="206"/>
      <c r="J583" s="218"/>
      <c r="L583" s="168">
        <v>19</v>
      </c>
      <c r="M583" s="190"/>
    </row>
    <row r="584" spans="2:13" ht="15.6" customHeight="1">
      <c r="B584" s="162"/>
      <c r="C584" s="162"/>
      <c r="D584" s="159" t="s">
        <v>881</v>
      </c>
      <c r="E584" s="165">
        <v>44</v>
      </c>
      <c r="F584" s="161" t="s">
        <v>857</v>
      </c>
      <c r="G584" s="192"/>
      <c r="H584" s="193"/>
      <c r="I584" s="198"/>
      <c r="J584" s="213"/>
      <c r="L584" s="168">
        <v>20</v>
      </c>
      <c r="M584" s="190"/>
    </row>
    <row r="585" spans="2:13" ht="15.6" customHeight="1">
      <c r="B585" s="152"/>
      <c r="C585" s="172"/>
      <c r="D585" s="184"/>
      <c r="E585" s="155"/>
      <c r="F585" s="156"/>
      <c r="G585" s="186"/>
      <c r="H585" s="187"/>
      <c r="I585" s="188"/>
      <c r="J585" s="208"/>
      <c r="L585" s="168">
        <v>21</v>
      </c>
      <c r="M585" s="190"/>
    </row>
    <row r="586" spans="2:13" s="171" customFormat="1" ht="15.6" customHeight="1">
      <c r="B586" s="157"/>
      <c r="C586" s="162"/>
      <c r="D586" s="159" t="s">
        <v>882</v>
      </c>
      <c r="E586" s="165">
        <v>121</v>
      </c>
      <c r="F586" s="161" t="s">
        <v>857</v>
      </c>
      <c r="G586" s="192"/>
      <c r="H586" s="193"/>
      <c r="I586" s="198"/>
      <c r="J586" s="209"/>
      <c r="K586" s="166"/>
      <c r="L586" s="168">
        <v>22</v>
      </c>
      <c r="M586" s="190"/>
    </row>
    <row r="587" spans="2:13" s="171" customFormat="1" ht="15.6" customHeight="1">
      <c r="B587" s="200"/>
      <c r="C587" s="172"/>
      <c r="D587" s="154"/>
      <c r="E587" s="155"/>
      <c r="F587" s="156"/>
      <c r="G587" s="186"/>
      <c r="H587" s="187"/>
      <c r="I587" s="206"/>
      <c r="J587" s="218"/>
      <c r="K587" s="166"/>
      <c r="L587" s="168">
        <v>23</v>
      </c>
      <c r="M587" s="190"/>
    </row>
    <row r="588" spans="2:13" s="171" customFormat="1" ht="15.6" customHeight="1">
      <c r="B588" s="200"/>
      <c r="C588" s="162"/>
      <c r="D588" s="159" t="s">
        <v>883</v>
      </c>
      <c r="E588" s="160">
        <v>226</v>
      </c>
      <c r="F588" s="161" t="s">
        <v>857</v>
      </c>
      <c r="G588" s="192"/>
      <c r="H588" s="193"/>
      <c r="I588" s="206"/>
      <c r="J588" s="218"/>
      <c r="K588" s="166"/>
      <c r="L588" s="168">
        <v>24</v>
      </c>
      <c r="M588" s="190"/>
    </row>
    <row r="589" spans="2:13" s="171" customFormat="1" ht="15.6" customHeight="1">
      <c r="B589" s="164"/>
      <c r="C589" s="153"/>
      <c r="D589" s="154"/>
      <c r="E589" s="155"/>
      <c r="F589" s="156"/>
      <c r="G589" s="186"/>
      <c r="H589" s="187"/>
      <c r="I589" s="188"/>
      <c r="J589" s="208"/>
      <c r="K589" s="166"/>
      <c r="L589" s="168">
        <v>25</v>
      </c>
      <c r="M589" s="190"/>
    </row>
    <row r="590" spans="2:13" s="171" customFormat="1" ht="15.6" customHeight="1">
      <c r="B590" s="162"/>
      <c r="C590" s="158"/>
      <c r="D590" s="159" t="s">
        <v>884</v>
      </c>
      <c r="E590" s="160">
        <v>253</v>
      </c>
      <c r="F590" s="161" t="s">
        <v>857</v>
      </c>
      <c r="G590" s="192"/>
      <c r="H590" s="193"/>
      <c r="I590" s="198"/>
      <c r="J590" s="209"/>
      <c r="K590" s="166"/>
      <c r="L590" s="168">
        <v>26</v>
      </c>
      <c r="M590" s="190"/>
    </row>
    <row r="591" spans="2:13" s="171" customFormat="1" ht="15.6" customHeight="1">
      <c r="B591" s="200"/>
      <c r="C591" s="153"/>
      <c r="D591" s="154"/>
      <c r="E591" s="155"/>
      <c r="F591" s="156"/>
      <c r="G591" s="217"/>
      <c r="H591" s="203"/>
      <c r="I591" s="206"/>
      <c r="J591" s="218"/>
      <c r="K591" s="166"/>
      <c r="L591" s="168">
        <v>27</v>
      </c>
      <c r="M591" s="190"/>
    </row>
    <row r="592" spans="2:13" s="171" customFormat="1" ht="15.6" customHeight="1">
      <c r="B592" s="200"/>
      <c r="C592" s="162"/>
      <c r="D592" s="163" t="s">
        <v>885</v>
      </c>
      <c r="E592" s="160">
        <v>97</v>
      </c>
      <c r="F592" s="161" t="s">
        <v>857</v>
      </c>
      <c r="G592" s="217"/>
      <c r="H592" s="203"/>
      <c r="I592" s="206"/>
      <c r="J592" s="218"/>
      <c r="K592" s="166"/>
      <c r="L592" s="168">
        <v>28</v>
      </c>
      <c r="M592" s="190"/>
    </row>
    <row r="593" spans="2:13" ht="15.6" customHeight="1">
      <c r="B593" s="210"/>
      <c r="C593" s="164"/>
      <c r="D593" s="154"/>
      <c r="E593" s="155"/>
      <c r="F593" s="156"/>
      <c r="G593" s="187"/>
      <c r="H593" s="187"/>
      <c r="I593" s="188"/>
      <c r="J593" s="208"/>
      <c r="L593" s="168">
        <v>29</v>
      </c>
      <c r="M593" s="190"/>
    </row>
    <row r="594" spans="2:13" ht="15.6" customHeight="1">
      <c r="B594" s="162"/>
      <c r="C594" s="162"/>
      <c r="D594" s="163"/>
      <c r="E594" s="165"/>
      <c r="F594" s="161"/>
      <c r="G594" s="270"/>
      <c r="H594" s="193"/>
      <c r="I594" s="198"/>
      <c r="J594" s="213"/>
      <c r="L594" s="168">
        <v>30</v>
      </c>
      <c r="M594" s="190"/>
    </row>
    <row r="595" spans="2:13" ht="21" customHeight="1">
      <c r="B595" s="166" t="s">
        <v>455</v>
      </c>
      <c r="G595" s="168"/>
    </row>
    <row r="596" spans="2:13" ht="25.5" customHeight="1">
      <c r="B596" s="172" t="s">
        <v>5</v>
      </c>
      <c r="C596" s="173" t="str">
        <f>C563</f>
        <v>科目名称　5.機器解体工事（工場棟・排ガス処理棟）</v>
      </c>
      <c r="D596" s="173"/>
      <c r="E596" s="174"/>
      <c r="F596" s="175"/>
      <c r="G596" s="173"/>
      <c r="H596" s="176"/>
      <c r="I596" s="177"/>
      <c r="J596" s="178"/>
    </row>
    <row r="597" spans="2:13" s="168" customFormat="1" ht="24" customHeight="1">
      <c r="B597" s="179" t="s">
        <v>13</v>
      </c>
      <c r="C597" s="448" t="s">
        <v>33</v>
      </c>
      <c r="D597" s="449"/>
      <c r="E597" s="181" t="s">
        <v>16</v>
      </c>
      <c r="F597" s="182" t="s">
        <v>17</v>
      </c>
      <c r="G597" s="182" t="s">
        <v>8</v>
      </c>
      <c r="H597" s="183" t="s">
        <v>18</v>
      </c>
      <c r="I597" s="448" t="s">
        <v>19</v>
      </c>
      <c r="J597" s="449"/>
      <c r="L597" s="170"/>
      <c r="M597" s="170"/>
    </row>
    <row r="598" spans="2:13" ht="15.6" customHeight="1">
      <c r="B598" s="164"/>
      <c r="C598" s="164" t="s">
        <v>896</v>
      </c>
      <c r="D598" s="154"/>
      <c r="E598" s="155"/>
      <c r="F598" s="156"/>
      <c r="G598" s="154"/>
      <c r="H598" s="187"/>
      <c r="I598" s="188"/>
      <c r="J598" s="208"/>
      <c r="L598" s="168">
        <v>1</v>
      </c>
      <c r="M598" s="190"/>
    </row>
    <row r="599" spans="2:13" ht="15.6" customHeight="1">
      <c r="B599" s="162"/>
      <c r="C599" s="271" t="s">
        <v>897</v>
      </c>
      <c r="D599" s="296" t="s">
        <v>886</v>
      </c>
      <c r="E599" s="165">
        <v>242</v>
      </c>
      <c r="F599" s="161" t="s">
        <v>857</v>
      </c>
      <c r="G599" s="191"/>
      <c r="H599" s="193"/>
      <c r="I599" s="198"/>
      <c r="J599" s="209"/>
      <c r="L599" s="168">
        <v>2</v>
      </c>
      <c r="M599" s="190"/>
    </row>
    <row r="600" spans="2:13" ht="15.6" customHeight="1">
      <c r="B600" s="164"/>
      <c r="C600" s="396"/>
      <c r="D600" s="329"/>
      <c r="E600" s="155"/>
      <c r="F600" s="156"/>
      <c r="G600" s="186"/>
      <c r="H600" s="187"/>
      <c r="I600" s="196"/>
      <c r="J600" s="208"/>
      <c r="L600" s="168">
        <v>3</v>
      </c>
      <c r="M600" s="190"/>
    </row>
    <row r="601" spans="2:13" ht="15.6" customHeight="1">
      <c r="B601" s="162"/>
      <c r="C601" s="396"/>
      <c r="D601" s="329" t="s">
        <v>887</v>
      </c>
      <c r="E601" s="165">
        <v>435</v>
      </c>
      <c r="F601" s="161" t="s">
        <v>857</v>
      </c>
      <c r="G601" s="192"/>
      <c r="H601" s="193"/>
      <c r="I601" s="198"/>
      <c r="J601" s="209"/>
      <c r="L601" s="168">
        <v>4</v>
      </c>
      <c r="M601" s="190"/>
    </row>
    <row r="602" spans="2:13" ht="15.6" customHeight="1">
      <c r="B602" s="164"/>
      <c r="C602" s="264"/>
      <c r="D602" s="154"/>
      <c r="E602" s="295"/>
      <c r="F602" s="156"/>
      <c r="G602" s="186"/>
      <c r="H602" s="187"/>
      <c r="I602" s="196"/>
      <c r="J602" s="208"/>
      <c r="L602" s="168">
        <v>5</v>
      </c>
      <c r="M602" s="190"/>
    </row>
    <row r="603" spans="2:13" ht="15.6" customHeight="1">
      <c r="B603" s="162"/>
      <c r="C603" s="271"/>
      <c r="D603" s="159" t="s">
        <v>888</v>
      </c>
      <c r="E603" s="295">
        <v>50</v>
      </c>
      <c r="F603" s="161" t="s">
        <v>857</v>
      </c>
      <c r="G603" s="192"/>
      <c r="H603" s="193"/>
      <c r="I603" s="198"/>
      <c r="J603" s="209"/>
      <c r="L603" s="168">
        <v>6</v>
      </c>
      <c r="M603" s="190"/>
    </row>
    <row r="604" spans="2:13" ht="15.6" customHeight="1">
      <c r="B604" s="285"/>
      <c r="C604" s="207"/>
      <c r="D604" s="154"/>
      <c r="E604" s="155"/>
      <c r="F604" s="156"/>
      <c r="G604" s="186"/>
      <c r="H604" s="187"/>
      <c r="I604" s="196"/>
      <c r="J604" s="208"/>
      <c r="L604" s="168">
        <v>7</v>
      </c>
      <c r="M604" s="190"/>
    </row>
    <row r="605" spans="2:13" s="171" customFormat="1" ht="15.6" customHeight="1">
      <c r="B605" s="162"/>
      <c r="C605" s="428"/>
      <c r="D605" s="163" t="s">
        <v>882</v>
      </c>
      <c r="E605" s="165">
        <v>649</v>
      </c>
      <c r="F605" s="161" t="s">
        <v>857</v>
      </c>
      <c r="G605" s="192"/>
      <c r="H605" s="193"/>
      <c r="I605" s="198"/>
      <c r="J605" s="209"/>
      <c r="K605" s="166"/>
      <c r="L605" s="168">
        <v>8</v>
      </c>
      <c r="M605" s="190"/>
    </row>
    <row r="606" spans="2:13" ht="15.6" customHeight="1">
      <c r="B606" s="285"/>
      <c r="C606" s="207"/>
      <c r="D606" s="154"/>
      <c r="E606" s="155"/>
      <c r="F606" s="156"/>
      <c r="G606" s="186"/>
      <c r="H606" s="187"/>
      <c r="I606" s="196"/>
      <c r="J606" s="208"/>
      <c r="L606" s="168">
        <v>9</v>
      </c>
      <c r="M606" s="190"/>
    </row>
    <row r="607" spans="2:13" s="171" customFormat="1" ht="15.6" customHeight="1">
      <c r="B607" s="305"/>
      <c r="C607" s="163"/>
      <c r="D607" s="163" t="s">
        <v>889</v>
      </c>
      <c r="E607" s="165">
        <v>561</v>
      </c>
      <c r="F607" s="161" t="s">
        <v>857</v>
      </c>
      <c r="G607" s="192"/>
      <c r="H607" s="193"/>
      <c r="I607" s="198"/>
      <c r="J607" s="209"/>
      <c r="K607" s="166"/>
      <c r="L607" s="168">
        <v>10</v>
      </c>
      <c r="M607" s="190"/>
    </row>
    <row r="608" spans="2:13" ht="15.6" customHeight="1">
      <c r="B608" s="293"/>
      <c r="C608" s="264"/>
      <c r="D608" s="154"/>
      <c r="E608" s="155"/>
      <c r="F608" s="156"/>
      <c r="G608" s="186"/>
      <c r="H608" s="187"/>
      <c r="I608" s="196"/>
      <c r="J608" s="208"/>
      <c r="L608" s="168">
        <v>11</v>
      </c>
      <c r="M608" s="190"/>
    </row>
    <row r="609" spans="2:13" s="171" customFormat="1" ht="15.6" customHeight="1">
      <c r="B609" s="234"/>
      <c r="C609" s="231"/>
      <c r="D609" s="424" t="s">
        <v>890</v>
      </c>
      <c r="E609" s="165">
        <v>83</v>
      </c>
      <c r="F609" s="161" t="s">
        <v>857</v>
      </c>
      <c r="G609" s="192"/>
      <c r="H609" s="193"/>
      <c r="I609" s="198"/>
      <c r="J609" s="209"/>
      <c r="K609" s="166"/>
      <c r="L609" s="168">
        <v>12</v>
      </c>
      <c r="M609" s="190"/>
    </row>
    <row r="610" spans="2:13" s="171" customFormat="1" ht="15.6" customHeight="1">
      <c r="B610" s="200"/>
      <c r="C610" s="210"/>
      <c r="D610" s="154"/>
      <c r="E610" s="155"/>
      <c r="F610" s="156"/>
      <c r="G610" s="186"/>
      <c r="H610" s="187"/>
      <c r="I610" s="196"/>
      <c r="J610" s="218"/>
      <c r="K610" s="166"/>
      <c r="L610" s="168">
        <v>13</v>
      </c>
      <c r="M610" s="190"/>
    </row>
    <row r="611" spans="2:13" s="171" customFormat="1" ht="15.6" customHeight="1">
      <c r="B611" s="200"/>
      <c r="C611" s="271"/>
      <c r="D611" s="163" t="s">
        <v>891</v>
      </c>
      <c r="E611" s="160">
        <v>413</v>
      </c>
      <c r="F611" s="161" t="s">
        <v>857</v>
      </c>
      <c r="G611" s="192"/>
      <c r="H611" s="193"/>
      <c r="I611" s="198"/>
      <c r="J611" s="218"/>
      <c r="K611" s="166"/>
      <c r="L611" s="168">
        <v>14</v>
      </c>
      <c r="M611" s="190"/>
    </row>
    <row r="612" spans="2:13" s="171" customFormat="1" ht="15.6" customHeight="1">
      <c r="B612" s="164"/>
      <c r="C612" s="210"/>
      <c r="D612" s="154"/>
      <c r="E612" s="155"/>
      <c r="F612" s="156"/>
      <c r="G612" s="186"/>
      <c r="H612" s="187"/>
      <c r="I612" s="206"/>
      <c r="J612" s="208"/>
      <c r="K612" s="166"/>
      <c r="L612" s="168">
        <v>15</v>
      </c>
      <c r="M612" s="190"/>
    </row>
    <row r="613" spans="2:13" s="171" customFormat="1" ht="15.6" customHeight="1">
      <c r="B613" s="162"/>
      <c r="C613" s="271"/>
      <c r="D613" s="163"/>
      <c r="E613" s="160"/>
      <c r="F613" s="161"/>
      <c r="G613" s="192"/>
      <c r="H613" s="193"/>
      <c r="I613" s="198"/>
      <c r="J613" s="209"/>
      <c r="K613" s="166"/>
      <c r="L613" s="168">
        <v>16</v>
      </c>
      <c r="M613" s="190"/>
    </row>
    <row r="614" spans="2:13" s="171" customFormat="1" ht="15.6" customHeight="1">
      <c r="B614" s="172"/>
      <c r="C614" s="164" t="s">
        <v>892</v>
      </c>
      <c r="D614" s="184"/>
      <c r="E614" s="155"/>
      <c r="F614" s="156"/>
      <c r="G614" s="286"/>
      <c r="H614" s="203"/>
      <c r="I614" s="239"/>
      <c r="J614" s="218"/>
      <c r="K614" s="166"/>
      <c r="L614" s="168">
        <v>17</v>
      </c>
      <c r="M614" s="190"/>
    </row>
    <row r="615" spans="2:13" s="171" customFormat="1" ht="15.6" customHeight="1">
      <c r="B615" s="162"/>
      <c r="C615" s="162" t="s">
        <v>893</v>
      </c>
      <c r="D615" s="159" t="s">
        <v>894</v>
      </c>
      <c r="E615" s="165">
        <v>950</v>
      </c>
      <c r="F615" s="161" t="s">
        <v>857</v>
      </c>
      <c r="G615" s="286"/>
      <c r="H615" s="193"/>
      <c r="I615" s="198"/>
      <c r="J615" s="209"/>
      <c r="K615" s="166"/>
      <c r="L615" s="168">
        <v>18</v>
      </c>
      <c r="M615" s="190"/>
    </row>
    <row r="616" spans="2:13" ht="15.6" customHeight="1">
      <c r="B616" s="154"/>
      <c r="C616" s="172"/>
      <c r="D616" s="334"/>
      <c r="E616" s="155"/>
      <c r="F616" s="156"/>
      <c r="G616" s="186"/>
      <c r="H616" s="203"/>
      <c r="I616" s="206"/>
      <c r="J616" s="218"/>
      <c r="L616" s="168">
        <v>19</v>
      </c>
      <c r="M616" s="190"/>
    </row>
    <row r="617" spans="2:13" ht="15.6" customHeight="1">
      <c r="B617" s="162"/>
      <c r="C617" s="162"/>
      <c r="D617" s="337">
        <v>3.5</v>
      </c>
      <c r="E617" s="165">
        <v>1683</v>
      </c>
      <c r="F617" s="161" t="s">
        <v>857</v>
      </c>
      <c r="G617" s="192"/>
      <c r="H617" s="193"/>
      <c r="I617" s="198"/>
      <c r="J617" s="213"/>
      <c r="L617" s="168">
        <v>20</v>
      </c>
      <c r="M617" s="190"/>
    </row>
    <row r="618" spans="2:13" ht="15.6" customHeight="1">
      <c r="B618" s="152"/>
      <c r="C618" s="172"/>
      <c r="D618" s="334"/>
      <c r="E618" s="155"/>
      <c r="F618" s="156"/>
      <c r="G618" s="186"/>
      <c r="H618" s="187"/>
      <c r="I618" s="188"/>
      <c r="J618" s="208"/>
      <c r="L618" s="168">
        <v>21</v>
      </c>
      <c r="M618" s="190"/>
    </row>
    <row r="619" spans="2:13" s="171" customFormat="1" ht="15.6" customHeight="1">
      <c r="B619" s="157"/>
      <c r="C619" s="162"/>
      <c r="D619" s="337">
        <v>5.5</v>
      </c>
      <c r="E619" s="165">
        <v>660</v>
      </c>
      <c r="F619" s="161" t="s">
        <v>857</v>
      </c>
      <c r="G619" s="192"/>
      <c r="H619" s="193"/>
      <c r="I619" s="198"/>
      <c r="J619" s="209"/>
      <c r="K619" s="166"/>
      <c r="L619" s="168">
        <v>22</v>
      </c>
      <c r="M619" s="190"/>
    </row>
    <row r="620" spans="2:13" s="171" customFormat="1" ht="15.6" customHeight="1">
      <c r="B620" s="200"/>
      <c r="C620" s="172"/>
      <c r="D620" s="264"/>
      <c r="E620" s="155"/>
      <c r="F620" s="156"/>
      <c r="G620" s="186"/>
      <c r="H620" s="187"/>
      <c r="I620" s="206"/>
      <c r="J620" s="218"/>
      <c r="K620" s="166"/>
      <c r="L620" s="168">
        <v>23</v>
      </c>
      <c r="M620" s="190"/>
    </row>
    <row r="621" spans="2:13" s="171" customFormat="1" ht="15.6" customHeight="1">
      <c r="B621" s="200"/>
      <c r="C621" s="162"/>
      <c r="D621" s="337">
        <v>14</v>
      </c>
      <c r="E621" s="160">
        <v>314</v>
      </c>
      <c r="F621" s="161" t="s">
        <v>857</v>
      </c>
      <c r="G621" s="192"/>
      <c r="H621" s="193"/>
      <c r="I621" s="206"/>
      <c r="J621" s="218"/>
      <c r="K621" s="166"/>
      <c r="L621" s="168">
        <v>24</v>
      </c>
      <c r="M621" s="190"/>
    </row>
    <row r="622" spans="2:13" s="171" customFormat="1" ht="15.6" customHeight="1">
      <c r="B622" s="164"/>
      <c r="C622" s="153"/>
      <c r="D622" s="264"/>
      <c r="E622" s="155"/>
      <c r="F622" s="156"/>
      <c r="G622" s="186"/>
      <c r="H622" s="187"/>
      <c r="I622" s="188"/>
      <c r="J622" s="208"/>
      <c r="K622" s="166"/>
      <c r="L622" s="168">
        <v>25</v>
      </c>
      <c r="M622" s="190"/>
    </row>
    <row r="623" spans="2:13" s="171" customFormat="1" ht="15.6" customHeight="1">
      <c r="B623" s="162"/>
      <c r="C623" s="158"/>
      <c r="D623" s="337">
        <v>22</v>
      </c>
      <c r="E623" s="160">
        <v>246</v>
      </c>
      <c r="F623" s="161" t="s">
        <v>857</v>
      </c>
      <c r="G623" s="192"/>
      <c r="H623" s="193"/>
      <c r="I623" s="198"/>
      <c r="J623" s="209"/>
      <c r="K623" s="166"/>
      <c r="L623" s="168">
        <v>26</v>
      </c>
      <c r="M623" s="190"/>
    </row>
    <row r="624" spans="2:13" s="171" customFormat="1" ht="15.6" customHeight="1">
      <c r="B624" s="200"/>
      <c r="C624" s="153"/>
      <c r="D624" s="264"/>
      <c r="E624" s="155"/>
      <c r="F624" s="156"/>
      <c r="G624" s="217"/>
      <c r="H624" s="203"/>
      <c r="I624" s="206"/>
      <c r="J624" s="218"/>
      <c r="K624" s="166"/>
      <c r="L624" s="168">
        <v>27</v>
      </c>
      <c r="M624" s="190"/>
    </row>
    <row r="625" spans="2:13" s="171" customFormat="1" ht="15.6" customHeight="1">
      <c r="B625" s="200"/>
      <c r="C625" s="162"/>
      <c r="D625" s="271">
        <v>38</v>
      </c>
      <c r="E625" s="160">
        <v>242</v>
      </c>
      <c r="F625" s="161" t="s">
        <v>857</v>
      </c>
      <c r="G625" s="217"/>
      <c r="H625" s="203"/>
      <c r="I625" s="206"/>
      <c r="J625" s="218"/>
      <c r="K625" s="166"/>
      <c r="L625" s="168">
        <v>28</v>
      </c>
      <c r="M625" s="190"/>
    </row>
    <row r="626" spans="2:13" ht="15.6" customHeight="1">
      <c r="B626" s="210"/>
      <c r="C626" s="164"/>
      <c r="D626" s="154"/>
      <c r="E626" s="155"/>
      <c r="F626" s="156"/>
      <c r="G626" s="187"/>
      <c r="H626" s="187"/>
      <c r="I626" s="188"/>
      <c r="J626" s="208"/>
      <c r="L626" s="168">
        <v>29</v>
      </c>
      <c r="M626" s="190"/>
    </row>
    <row r="627" spans="2:13" ht="15.6" customHeight="1">
      <c r="B627" s="162"/>
      <c r="C627" s="162"/>
      <c r="D627" s="271">
        <v>60</v>
      </c>
      <c r="E627" s="165">
        <v>484</v>
      </c>
      <c r="F627" s="161" t="s">
        <v>857</v>
      </c>
      <c r="G627" s="270"/>
      <c r="H627" s="193"/>
      <c r="I627" s="198"/>
      <c r="J627" s="213"/>
      <c r="L627" s="168">
        <v>30</v>
      </c>
      <c r="M627" s="190"/>
    </row>
    <row r="628" spans="2:13" ht="21" customHeight="1">
      <c r="B628" s="166" t="s">
        <v>455</v>
      </c>
      <c r="G628" s="168"/>
    </row>
    <row r="629" spans="2:13" ht="25.5" customHeight="1">
      <c r="B629" s="172" t="s">
        <v>5</v>
      </c>
      <c r="C629" s="173" t="str">
        <f>C596</f>
        <v>科目名称　5.機器解体工事（工場棟・排ガス処理棟）</v>
      </c>
      <c r="D629" s="173"/>
      <c r="E629" s="174"/>
      <c r="F629" s="175"/>
      <c r="G629" s="173"/>
      <c r="H629" s="176"/>
      <c r="I629" s="177"/>
      <c r="J629" s="178"/>
    </row>
    <row r="630" spans="2:13" s="168" customFormat="1" ht="24" customHeight="1">
      <c r="B630" s="179" t="s">
        <v>13</v>
      </c>
      <c r="C630" s="448" t="s">
        <v>33</v>
      </c>
      <c r="D630" s="449"/>
      <c r="E630" s="181" t="s">
        <v>16</v>
      </c>
      <c r="F630" s="182" t="s">
        <v>17</v>
      </c>
      <c r="G630" s="182" t="s">
        <v>8</v>
      </c>
      <c r="H630" s="183" t="s">
        <v>18</v>
      </c>
      <c r="I630" s="448" t="s">
        <v>19</v>
      </c>
      <c r="J630" s="449"/>
      <c r="L630" s="170"/>
      <c r="M630" s="170"/>
    </row>
    <row r="631" spans="2:13" ht="15.6" customHeight="1">
      <c r="B631" s="164"/>
      <c r="C631" s="164" t="s">
        <v>892</v>
      </c>
      <c r="D631" s="154"/>
      <c r="E631" s="155"/>
      <c r="F631" s="156"/>
      <c r="G631" s="154"/>
      <c r="H631" s="187"/>
      <c r="I631" s="188"/>
      <c r="J631" s="208"/>
      <c r="L631" s="168">
        <v>1</v>
      </c>
      <c r="M631" s="190"/>
    </row>
    <row r="632" spans="2:13" ht="15.6" customHeight="1">
      <c r="B632" s="162"/>
      <c r="C632" s="271" t="s">
        <v>895</v>
      </c>
      <c r="D632" s="296" t="s">
        <v>900</v>
      </c>
      <c r="E632" s="165">
        <v>2981</v>
      </c>
      <c r="F632" s="161" t="s">
        <v>857</v>
      </c>
      <c r="G632" s="191"/>
      <c r="H632" s="193"/>
      <c r="I632" s="198"/>
      <c r="J632" s="209"/>
      <c r="L632" s="168">
        <v>2</v>
      </c>
      <c r="M632" s="190"/>
    </row>
    <row r="633" spans="2:13" ht="15.6" customHeight="1">
      <c r="B633" s="164"/>
      <c r="C633" s="396"/>
      <c r="D633" s="329"/>
      <c r="E633" s="155"/>
      <c r="F633" s="156"/>
      <c r="G633" s="186"/>
      <c r="H633" s="187"/>
      <c r="I633" s="196"/>
      <c r="J633" s="208"/>
      <c r="L633" s="168">
        <v>3</v>
      </c>
      <c r="M633" s="190"/>
    </row>
    <row r="634" spans="2:13" ht="15.6" customHeight="1">
      <c r="B634" s="162"/>
      <c r="C634" s="396"/>
      <c r="D634" s="329" t="s">
        <v>901</v>
      </c>
      <c r="E634" s="165">
        <v>1628</v>
      </c>
      <c r="F634" s="161" t="s">
        <v>857</v>
      </c>
      <c r="G634" s="192"/>
      <c r="H634" s="193"/>
      <c r="I634" s="198"/>
      <c r="J634" s="209"/>
      <c r="L634" s="168">
        <v>4</v>
      </c>
      <c r="M634" s="190"/>
    </row>
    <row r="635" spans="2:13" ht="15.6" customHeight="1">
      <c r="B635" s="164"/>
      <c r="C635" s="264"/>
      <c r="D635" s="154"/>
      <c r="E635" s="295"/>
      <c r="F635" s="156"/>
      <c r="G635" s="186"/>
      <c r="H635" s="187"/>
      <c r="I635" s="196"/>
      <c r="J635" s="208"/>
      <c r="L635" s="168">
        <v>5</v>
      </c>
      <c r="M635" s="190"/>
    </row>
    <row r="636" spans="2:13" ht="15.6" customHeight="1">
      <c r="B636" s="162"/>
      <c r="C636" s="271"/>
      <c r="D636" s="159" t="s">
        <v>902</v>
      </c>
      <c r="E636" s="295">
        <v>6952</v>
      </c>
      <c r="F636" s="161" t="s">
        <v>857</v>
      </c>
      <c r="G636" s="192"/>
      <c r="H636" s="193"/>
      <c r="I636" s="198"/>
      <c r="J636" s="209"/>
      <c r="L636" s="168">
        <v>6</v>
      </c>
      <c r="M636" s="190"/>
    </row>
    <row r="637" spans="2:13" ht="15.6" customHeight="1">
      <c r="B637" s="285"/>
      <c r="C637" s="207"/>
      <c r="D637" s="154"/>
      <c r="E637" s="155"/>
      <c r="F637" s="156"/>
      <c r="G637" s="186"/>
      <c r="H637" s="187"/>
      <c r="I637" s="196"/>
      <c r="J637" s="208"/>
      <c r="L637" s="168">
        <v>7</v>
      </c>
      <c r="M637" s="190"/>
    </row>
    <row r="638" spans="2:13" s="171" customFormat="1" ht="15.6" customHeight="1">
      <c r="B638" s="162"/>
      <c r="C638" s="428"/>
      <c r="D638" s="163" t="s">
        <v>903</v>
      </c>
      <c r="E638" s="165">
        <v>548</v>
      </c>
      <c r="F638" s="161" t="s">
        <v>857</v>
      </c>
      <c r="G638" s="192"/>
      <c r="H638" s="193"/>
      <c r="I638" s="198"/>
      <c r="J638" s="209"/>
      <c r="K638" s="166"/>
      <c r="L638" s="168">
        <v>8</v>
      </c>
      <c r="M638" s="190"/>
    </row>
    <row r="639" spans="2:13" ht="15.6" customHeight="1">
      <c r="B639" s="285"/>
      <c r="C639" s="207"/>
      <c r="D639" s="154"/>
      <c r="E639" s="155"/>
      <c r="F639" s="156"/>
      <c r="G639" s="186"/>
      <c r="H639" s="187"/>
      <c r="I639" s="196"/>
      <c r="J639" s="208"/>
      <c r="L639" s="168">
        <v>9</v>
      </c>
      <c r="M639" s="190"/>
    </row>
    <row r="640" spans="2:13" s="171" customFormat="1" ht="15.6" customHeight="1">
      <c r="B640" s="305"/>
      <c r="C640" s="163"/>
      <c r="D640" s="163" t="s">
        <v>904</v>
      </c>
      <c r="E640" s="165">
        <v>380</v>
      </c>
      <c r="F640" s="161" t="s">
        <v>857</v>
      </c>
      <c r="G640" s="192"/>
      <c r="H640" s="193"/>
      <c r="I640" s="198"/>
      <c r="J640" s="209"/>
      <c r="K640" s="166"/>
      <c r="L640" s="168">
        <v>10</v>
      </c>
      <c r="M640" s="190"/>
    </row>
    <row r="641" spans="2:13" ht="15.6" customHeight="1">
      <c r="B641" s="293"/>
      <c r="C641" s="264"/>
      <c r="D641" s="154"/>
      <c r="E641" s="155"/>
      <c r="F641" s="156"/>
      <c r="G641" s="186"/>
      <c r="H641" s="187"/>
      <c r="I641" s="196"/>
      <c r="J641" s="208"/>
      <c r="L641" s="168">
        <v>11</v>
      </c>
      <c r="M641" s="190"/>
    </row>
    <row r="642" spans="2:13" s="171" customFormat="1" ht="15.6" customHeight="1">
      <c r="B642" s="234"/>
      <c r="C642" s="231"/>
      <c r="D642" s="424" t="s">
        <v>905</v>
      </c>
      <c r="E642" s="165">
        <v>1606</v>
      </c>
      <c r="F642" s="161" t="s">
        <v>857</v>
      </c>
      <c r="G642" s="192"/>
      <c r="H642" s="193"/>
      <c r="I642" s="198"/>
      <c r="J642" s="209"/>
      <c r="K642" s="166"/>
      <c r="L642" s="168">
        <v>12</v>
      </c>
      <c r="M642" s="190"/>
    </row>
    <row r="643" spans="2:13" s="171" customFormat="1" ht="15.6" customHeight="1">
      <c r="B643" s="200"/>
      <c r="C643" s="210"/>
      <c r="D643" s="154"/>
      <c r="E643" s="155"/>
      <c r="F643" s="156"/>
      <c r="G643" s="186"/>
      <c r="H643" s="187"/>
      <c r="I643" s="196"/>
      <c r="J643" s="218"/>
      <c r="K643" s="166"/>
      <c r="L643" s="168">
        <v>13</v>
      </c>
      <c r="M643" s="190"/>
    </row>
    <row r="644" spans="2:13" s="171" customFormat="1" ht="15.6" customHeight="1">
      <c r="B644" s="200"/>
      <c r="C644" s="271"/>
      <c r="D644" s="163" t="s">
        <v>906</v>
      </c>
      <c r="E644" s="160">
        <v>83</v>
      </c>
      <c r="F644" s="161" t="s">
        <v>857</v>
      </c>
      <c r="G644" s="192"/>
      <c r="H644" s="193"/>
      <c r="I644" s="198"/>
      <c r="J644" s="218"/>
      <c r="K644" s="166"/>
      <c r="L644" s="168">
        <v>14</v>
      </c>
      <c r="M644" s="190"/>
    </row>
    <row r="645" spans="2:13" s="171" customFormat="1" ht="15.6" customHeight="1">
      <c r="B645" s="164"/>
      <c r="C645" s="210"/>
      <c r="D645" s="154"/>
      <c r="E645" s="155"/>
      <c r="F645" s="156"/>
      <c r="G645" s="186"/>
      <c r="H645" s="187"/>
      <c r="I645" s="206"/>
      <c r="J645" s="208"/>
      <c r="K645" s="166"/>
      <c r="L645" s="168">
        <v>15</v>
      </c>
      <c r="M645" s="190"/>
    </row>
    <row r="646" spans="2:13" s="171" customFormat="1" ht="15.6" customHeight="1">
      <c r="B646" s="162"/>
      <c r="C646" s="271"/>
      <c r="D646" s="163" t="s">
        <v>907</v>
      </c>
      <c r="E646" s="160">
        <v>603</v>
      </c>
      <c r="F646" s="161" t="s">
        <v>857</v>
      </c>
      <c r="G646" s="192"/>
      <c r="H646" s="193"/>
      <c r="I646" s="198"/>
      <c r="J646" s="209"/>
      <c r="K646" s="166"/>
      <c r="L646" s="168">
        <v>16</v>
      </c>
      <c r="M646" s="190"/>
    </row>
    <row r="647" spans="2:13" s="171" customFormat="1" ht="15.6" customHeight="1">
      <c r="B647" s="172"/>
      <c r="C647" s="164"/>
      <c r="D647" s="184"/>
      <c r="E647" s="155"/>
      <c r="F647" s="156"/>
      <c r="G647" s="286"/>
      <c r="H647" s="203"/>
      <c r="I647" s="239"/>
      <c r="J647" s="218"/>
      <c r="K647" s="166"/>
      <c r="L647" s="168">
        <v>17</v>
      </c>
      <c r="M647" s="190"/>
    </row>
    <row r="648" spans="2:13" s="171" customFormat="1" ht="15.6" customHeight="1">
      <c r="B648" s="162"/>
      <c r="C648" s="162"/>
      <c r="D648" s="159" t="s">
        <v>908</v>
      </c>
      <c r="E648" s="165">
        <v>473</v>
      </c>
      <c r="F648" s="161" t="s">
        <v>857</v>
      </c>
      <c r="G648" s="286"/>
      <c r="H648" s="193"/>
      <c r="I648" s="198"/>
      <c r="J648" s="209"/>
      <c r="K648" s="166"/>
      <c r="L648" s="168">
        <v>18</v>
      </c>
      <c r="M648" s="190"/>
    </row>
    <row r="649" spans="2:13" ht="15.6" customHeight="1">
      <c r="B649" s="154"/>
      <c r="C649" s="172"/>
      <c r="D649" s="184"/>
      <c r="E649" s="155"/>
      <c r="F649" s="156"/>
      <c r="G649" s="186"/>
      <c r="H649" s="203"/>
      <c r="I649" s="206"/>
      <c r="J649" s="218"/>
      <c r="L649" s="168">
        <v>19</v>
      </c>
      <c r="M649" s="190"/>
    </row>
    <row r="650" spans="2:13" ht="15.6" customHeight="1">
      <c r="B650" s="162"/>
      <c r="C650" s="162"/>
      <c r="D650" s="159" t="s">
        <v>909</v>
      </c>
      <c r="E650" s="165">
        <v>1188</v>
      </c>
      <c r="F650" s="161" t="s">
        <v>857</v>
      </c>
      <c r="G650" s="192"/>
      <c r="H650" s="193"/>
      <c r="I650" s="198"/>
      <c r="J650" s="213"/>
      <c r="L650" s="168">
        <v>20</v>
      </c>
      <c r="M650" s="190"/>
    </row>
    <row r="651" spans="2:13" ht="15.6" customHeight="1">
      <c r="B651" s="152"/>
      <c r="C651" s="172"/>
      <c r="D651" s="184"/>
      <c r="E651" s="155"/>
      <c r="F651" s="156"/>
      <c r="G651" s="186"/>
      <c r="H651" s="187"/>
      <c r="I651" s="188"/>
      <c r="J651" s="208"/>
      <c r="L651" s="168">
        <v>21</v>
      </c>
      <c r="M651" s="190"/>
    </row>
    <row r="652" spans="2:13" s="171" customFormat="1" ht="15.6" customHeight="1">
      <c r="B652" s="157"/>
      <c r="C652" s="162"/>
      <c r="D652" s="159"/>
      <c r="E652" s="165"/>
      <c r="F652" s="161"/>
      <c r="G652" s="192"/>
      <c r="H652" s="193"/>
      <c r="I652" s="198"/>
      <c r="J652" s="209"/>
      <c r="K652" s="166"/>
      <c r="L652" s="168">
        <v>22</v>
      </c>
      <c r="M652" s="190"/>
    </row>
    <row r="653" spans="2:13" s="171" customFormat="1" ht="15.6" customHeight="1">
      <c r="B653" s="200"/>
      <c r="C653" s="172" t="s">
        <v>914</v>
      </c>
      <c r="D653" s="154"/>
      <c r="E653" s="155"/>
      <c r="F653" s="156"/>
      <c r="G653" s="186"/>
      <c r="H653" s="187"/>
      <c r="I653" s="206"/>
      <c r="J653" s="218"/>
      <c r="K653" s="166"/>
      <c r="L653" s="168">
        <v>23</v>
      </c>
      <c r="M653" s="190"/>
    </row>
    <row r="654" spans="2:13" s="171" customFormat="1" ht="15.6" customHeight="1">
      <c r="B654" s="200"/>
      <c r="C654" s="162" t="s">
        <v>915</v>
      </c>
      <c r="D654" s="159" t="s">
        <v>910</v>
      </c>
      <c r="E654" s="160">
        <v>800</v>
      </c>
      <c r="F654" s="161" t="s">
        <v>857</v>
      </c>
      <c r="G654" s="192"/>
      <c r="H654" s="193"/>
      <c r="I654" s="206"/>
      <c r="J654" s="218"/>
      <c r="K654" s="166"/>
      <c r="L654" s="168">
        <v>24</v>
      </c>
      <c r="M654" s="190"/>
    </row>
    <row r="655" spans="2:13" s="171" customFormat="1" ht="15.6" customHeight="1">
      <c r="B655" s="164"/>
      <c r="C655" s="153"/>
      <c r="D655" s="154"/>
      <c r="E655" s="155"/>
      <c r="F655" s="156"/>
      <c r="G655" s="186"/>
      <c r="H655" s="187"/>
      <c r="I655" s="188"/>
      <c r="J655" s="208"/>
      <c r="K655" s="166"/>
      <c r="L655" s="168">
        <v>25</v>
      </c>
      <c r="M655" s="190"/>
    </row>
    <row r="656" spans="2:13" s="171" customFormat="1" ht="15.6" customHeight="1">
      <c r="B656" s="162"/>
      <c r="C656" s="158"/>
      <c r="D656" s="159" t="s">
        <v>911</v>
      </c>
      <c r="E656" s="160">
        <v>900</v>
      </c>
      <c r="F656" s="161" t="s">
        <v>857</v>
      </c>
      <c r="G656" s="192"/>
      <c r="H656" s="193"/>
      <c r="I656" s="198"/>
      <c r="J656" s="209"/>
      <c r="K656" s="166"/>
      <c r="L656" s="168">
        <v>26</v>
      </c>
      <c r="M656" s="190"/>
    </row>
    <row r="657" spans="2:13" s="171" customFormat="1" ht="15.6" customHeight="1">
      <c r="B657" s="200"/>
      <c r="C657" s="153"/>
      <c r="D657" s="154"/>
      <c r="E657" s="155"/>
      <c r="F657" s="156"/>
      <c r="G657" s="217"/>
      <c r="H657" s="203"/>
      <c r="I657" s="206"/>
      <c r="J657" s="218"/>
      <c r="K657" s="166"/>
      <c r="L657" s="168">
        <v>27</v>
      </c>
      <c r="M657" s="190"/>
    </row>
    <row r="658" spans="2:13" s="171" customFormat="1" ht="15.6" customHeight="1">
      <c r="B658" s="200"/>
      <c r="C658" s="162"/>
      <c r="D658" s="163" t="s">
        <v>912</v>
      </c>
      <c r="E658" s="160">
        <v>400</v>
      </c>
      <c r="F658" s="161" t="s">
        <v>857</v>
      </c>
      <c r="G658" s="217"/>
      <c r="H658" s="203"/>
      <c r="I658" s="206"/>
      <c r="J658" s="218"/>
      <c r="K658" s="166"/>
      <c r="L658" s="168">
        <v>28</v>
      </c>
      <c r="M658" s="190"/>
    </row>
    <row r="659" spans="2:13" ht="15.6" customHeight="1">
      <c r="B659" s="210"/>
      <c r="C659" s="164"/>
      <c r="D659" s="154"/>
      <c r="E659" s="155"/>
      <c r="F659" s="156"/>
      <c r="G659" s="187"/>
      <c r="H659" s="187"/>
      <c r="I659" s="188"/>
      <c r="J659" s="208"/>
      <c r="L659" s="168">
        <v>29</v>
      </c>
      <c r="M659" s="190"/>
    </row>
    <row r="660" spans="2:13" ht="15.6" customHeight="1">
      <c r="B660" s="162"/>
      <c r="C660" s="162"/>
      <c r="D660" s="163" t="s">
        <v>913</v>
      </c>
      <c r="E660" s="165">
        <v>500</v>
      </c>
      <c r="F660" s="161" t="s">
        <v>857</v>
      </c>
      <c r="G660" s="270"/>
      <c r="H660" s="193"/>
      <c r="I660" s="198"/>
      <c r="J660" s="213"/>
      <c r="L660" s="168">
        <v>30</v>
      </c>
      <c r="M660" s="190"/>
    </row>
    <row r="661" spans="2:13" ht="21" customHeight="1">
      <c r="B661" s="166" t="s">
        <v>455</v>
      </c>
      <c r="G661" s="168"/>
    </row>
    <row r="662" spans="2:13" ht="25.5" customHeight="1">
      <c r="B662" s="172" t="s">
        <v>5</v>
      </c>
      <c r="C662" s="173" t="str">
        <f>C629</f>
        <v>科目名称　5.機器解体工事（工場棟・排ガス処理棟）</v>
      </c>
      <c r="D662" s="173"/>
      <c r="E662" s="174"/>
      <c r="F662" s="175"/>
      <c r="G662" s="173"/>
      <c r="H662" s="176"/>
      <c r="I662" s="177"/>
      <c r="J662" s="178"/>
    </row>
    <row r="663" spans="2:13" s="168" customFormat="1" ht="24" customHeight="1">
      <c r="B663" s="179" t="s">
        <v>13</v>
      </c>
      <c r="C663" s="448" t="s">
        <v>33</v>
      </c>
      <c r="D663" s="449"/>
      <c r="E663" s="181" t="s">
        <v>16</v>
      </c>
      <c r="F663" s="182" t="s">
        <v>17</v>
      </c>
      <c r="G663" s="182" t="s">
        <v>8</v>
      </c>
      <c r="H663" s="183" t="s">
        <v>18</v>
      </c>
      <c r="I663" s="448" t="s">
        <v>19</v>
      </c>
      <c r="J663" s="449"/>
      <c r="L663" s="170"/>
      <c r="M663" s="170"/>
    </row>
    <row r="664" spans="2:13" ht="15.6" customHeight="1">
      <c r="B664" s="164"/>
      <c r="C664" s="164"/>
      <c r="D664" s="154"/>
      <c r="E664" s="155"/>
      <c r="F664" s="156"/>
      <c r="G664" s="154"/>
      <c r="H664" s="187"/>
      <c r="I664" s="188"/>
      <c r="J664" s="208"/>
      <c r="L664" s="168">
        <v>1</v>
      </c>
      <c r="M664" s="190"/>
    </row>
    <row r="665" spans="2:13" ht="15.6" customHeight="1">
      <c r="B665" s="162"/>
      <c r="C665" s="271"/>
      <c r="D665" s="296" t="s">
        <v>916</v>
      </c>
      <c r="E665" s="165">
        <v>200</v>
      </c>
      <c r="F665" s="161" t="s">
        <v>857</v>
      </c>
      <c r="G665" s="191"/>
      <c r="H665" s="193"/>
      <c r="I665" s="198"/>
      <c r="J665" s="209"/>
      <c r="L665" s="168">
        <v>2</v>
      </c>
      <c r="M665" s="190"/>
    </row>
    <row r="666" spans="2:13" ht="15.6" customHeight="1">
      <c r="B666" s="164"/>
      <c r="C666" s="396"/>
      <c r="D666" s="329"/>
      <c r="E666" s="155"/>
      <c r="F666" s="156"/>
      <c r="G666" s="186"/>
      <c r="H666" s="187"/>
      <c r="I666" s="196"/>
      <c r="J666" s="208"/>
      <c r="L666" s="168">
        <v>3</v>
      </c>
      <c r="M666" s="190"/>
    </row>
    <row r="667" spans="2:13" ht="15.6" customHeight="1">
      <c r="B667" s="162"/>
      <c r="C667" s="396"/>
      <c r="D667" s="329"/>
      <c r="E667" s="165"/>
      <c r="F667" s="161"/>
      <c r="G667" s="192"/>
      <c r="H667" s="193"/>
      <c r="I667" s="198"/>
      <c r="J667" s="209"/>
      <c r="L667" s="168">
        <v>4</v>
      </c>
      <c r="M667" s="190"/>
    </row>
    <row r="668" spans="2:13" ht="15.6" customHeight="1">
      <c r="B668" s="164"/>
      <c r="C668" s="264" t="s">
        <v>917</v>
      </c>
      <c r="D668" s="264"/>
      <c r="E668" s="295"/>
      <c r="F668" s="156"/>
      <c r="G668" s="186"/>
      <c r="H668" s="187"/>
      <c r="I668" s="196"/>
      <c r="J668" s="208"/>
      <c r="L668" s="168">
        <v>5</v>
      </c>
      <c r="M668" s="190"/>
    </row>
    <row r="669" spans="2:13" ht="15.6" customHeight="1">
      <c r="B669" s="162"/>
      <c r="C669" s="271"/>
      <c r="D669" s="337">
        <v>22</v>
      </c>
      <c r="E669" s="295">
        <v>3861</v>
      </c>
      <c r="F669" s="161" t="s">
        <v>857</v>
      </c>
      <c r="G669" s="192"/>
      <c r="H669" s="193"/>
      <c r="I669" s="198"/>
      <c r="J669" s="209"/>
      <c r="L669" s="168">
        <v>6</v>
      </c>
      <c r="M669" s="190"/>
    </row>
    <row r="670" spans="2:13" ht="15.6" customHeight="1">
      <c r="B670" s="285"/>
      <c r="C670" s="207"/>
      <c r="D670" s="264"/>
      <c r="E670" s="155"/>
      <c r="F670" s="156"/>
      <c r="G670" s="186"/>
      <c r="H670" s="187"/>
      <c r="I670" s="196"/>
      <c r="J670" s="208"/>
      <c r="L670" s="168">
        <v>7</v>
      </c>
      <c r="M670" s="190"/>
    </row>
    <row r="671" spans="2:13" s="171" customFormat="1" ht="15.6" customHeight="1">
      <c r="B671" s="162"/>
      <c r="C671" s="428"/>
      <c r="D671" s="271">
        <v>28</v>
      </c>
      <c r="E671" s="165">
        <v>704</v>
      </c>
      <c r="F671" s="161" t="s">
        <v>857</v>
      </c>
      <c r="G671" s="192"/>
      <c r="H671" s="193"/>
      <c r="I671" s="198"/>
      <c r="J671" s="209"/>
      <c r="K671" s="166"/>
      <c r="L671" s="168">
        <v>8</v>
      </c>
      <c r="M671" s="190"/>
    </row>
    <row r="672" spans="2:13" ht="15.6" customHeight="1">
      <c r="B672" s="285"/>
      <c r="C672" s="207"/>
      <c r="D672" s="264"/>
      <c r="E672" s="155"/>
      <c r="F672" s="156"/>
      <c r="G672" s="186"/>
      <c r="H672" s="187"/>
      <c r="I672" s="196"/>
      <c r="J672" s="208"/>
      <c r="L672" s="168">
        <v>9</v>
      </c>
      <c r="M672" s="190"/>
    </row>
    <row r="673" spans="2:13" s="171" customFormat="1" ht="15.6" customHeight="1">
      <c r="B673" s="305"/>
      <c r="C673" s="163"/>
      <c r="D673" s="271">
        <v>36</v>
      </c>
      <c r="E673" s="165">
        <v>524</v>
      </c>
      <c r="F673" s="161" t="s">
        <v>857</v>
      </c>
      <c r="G673" s="192"/>
      <c r="H673" s="193"/>
      <c r="I673" s="198"/>
      <c r="J673" s="209"/>
      <c r="K673" s="166"/>
      <c r="L673" s="168">
        <v>10</v>
      </c>
      <c r="M673" s="190"/>
    </row>
    <row r="674" spans="2:13" ht="15.6" customHeight="1">
      <c r="B674" s="293"/>
      <c r="C674" s="264"/>
      <c r="D674" s="264"/>
      <c r="E674" s="155"/>
      <c r="F674" s="156"/>
      <c r="G674" s="186"/>
      <c r="H674" s="187"/>
      <c r="I674" s="196"/>
      <c r="J674" s="208"/>
      <c r="L674" s="168">
        <v>11</v>
      </c>
      <c r="M674" s="190"/>
    </row>
    <row r="675" spans="2:13" s="171" customFormat="1" ht="15.6" customHeight="1">
      <c r="B675" s="234"/>
      <c r="C675" s="231"/>
      <c r="D675" s="424">
        <v>42</v>
      </c>
      <c r="E675" s="165">
        <v>140</v>
      </c>
      <c r="F675" s="161" t="s">
        <v>857</v>
      </c>
      <c r="G675" s="192"/>
      <c r="H675" s="193"/>
      <c r="I675" s="198"/>
      <c r="J675" s="209"/>
      <c r="K675" s="166"/>
      <c r="L675" s="168">
        <v>12</v>
      </c>
      <c r="M675" s="190"/>
    </row>
    <row r="676" spans="2:13" s="171" customFormat="1" ht="15.6" customHeight="1">
      <c r="B676" s="200"/>
      <c r="C676" s="210"/>
      <c r="D676" s="264"/>
      <c r="E676" s="155"/>
      <c r="F676" s="156"/>
      <c r="G676" s="186"/>
      <c r="H676" s="187"/>
      <c r="I676" s="196"/>
      <c r="J676" s="218"/>
      <c r="K676" s="166"/>
      <c r="L676" s="168">
        <v>13</v>
      </c>
      <c r="M676" s="190"/>
    </row>
    <row r="677" spans="2:13" s="171" customFormat="1" ht="15.6" customHeight="1">
      <c r="B677" s="200"/>
      <c r="C677" s="271"/>
      <c r="D677" s="271">
        <v>54</v>
      </c>
      <c r="E677" s="160">
        <v>143</v>
      </c>
      <c r="F677" s="161" t="s">
        <v>857</v>
      </c>
      <c r="G677" s="192"/>
      <c r="H677" s="193"/>
      <c r="I677" s="198"/>
      <c r="J677" s="218"/>
      <c r="K677" s="166"/>
      <c r="L677" s="168">
        <v>14</v>
      </c>
      <c r="M677" s="190"/>
    </row>
    <row r="678" spans="2:13" s="171" customFormat="1" ht="15.6" customHeight="1">
      <c r="B678" s="164"/>
      <c r="C678" s="210"/>
      <c r="D678" s="264"/>
      <c r="E678" s="155"/>
      <c r="F678" s="156"/>
      <c r="G678" s="186"/>
      <c r="H678" s="187"/>
      <c r="I678" s="206"/>
      <c r="J678" s="208"/>
      <c r="K678" s="166"/>
      <c r="L678" s="168">
        <v>15</v>
      </c>
      <c r="M678" s="190"/>
    </row>
    <row r="679" spans="2:13" s="171" customFormat="1" ht="15.6" customHeight="1">
      <c r="B679" s="162"/>
      <c r="C679" s="271"/>
      <c r="D679" s="271">
        <v>70</v>
      </c>
      <c r="E679" s="160">
        <v>60</v>
      </c>
      <c r="F679" s="161" t="s">
        <v>857</v>
      </c>
      <c r="G679" s="192"/>
      <c r="H679" s="193"/>
      <c r="I679" s="198"/>
      <c r="J679" s="209"/>
      <c r="K679" s="166"/>
      <c r="L679" s="168">
        <v>16</v>
      </c>
      <c r="M679" s="190"/>
    </row>
    <row r="680" spans="2:13" s="171" customFormat="1" ht="15.6" customHeight="1">
      <c r="B680" s="172"/>
      <c r="C680" s="164"/>
      <c r="D680" s="334"/>
      <c r="E680" s="155"/>
      <c r="F680" s="156"/>
      <c r="G680" s="286"/>
      <c r="H680" s="203"/>
      <c r="I680" s="239"/>
      <c r="J680" s="218"/>
      <c r="K680" s="166"/>
      <c r="L680" s="168">
        <v>17</v>
      </c>
      <c r="M680" s="190"/>
    </row>
    <row r="681" spans="2:13" s="171" customFormat="1" ht="15.6" customHeight="1">
      <c r="B681" s="162"/>
      <c r="C681" s="162"/>
      <c r="D681" s="337">
        <v>92</v>
      </c>
      <c r="E681" s="165">
        <v>22</v>
      </c>
      <c r="F681" s="161" t="s">
        <v>857</v>
      </c>
      <c r="G681" s="286"/>
      <c r="H681" s="193"/>
      <c r="I681" s="198"/>
      <c r="J681" s="209"/>
      <c r="K681" s="166"/>
      <c r="L681" s="168">
        <v>18</v>
      </c>
      <c r="M681" s="190"/>
    </row>
    <row r="682" spans="2:13" ht="15.6" customHeight="1">
      <c r="B682" s="154"/>
      <c r="C682" s="172"/>
      <c r="D682" s="334"/>
      <c r="E682" s="155"/>
      <c r="F682" s="156"/>
      <c r="G682" s="186"/>
      <c r="H682" s="203"/>
      <c r="I682" s="206"/>
      <c r="J682" s="218"/>
      <c r="L682" s="168">
        <v>19</v>
      </c>
      <c r="M682" s="190"/>
    </row>
    <row r="683" spans="2:13" ht="15.6" customHeight="1">
      <c r="B683" s="162"/>
      <c r="C683" s="162"/>
      <c r="D683" s="337">
        <v>104</v>
      </c>
      <c r="E683" s="165">
        <v>88</v>
      </c>
      <c r="F683" s="161" t="s">
        <v>857</v>
      </c>
      <c r="G683" s="192"/>
      <c r="H683" s="193"/>
      <c r="I683" s="198"/>
      <c r="J683" s="213"/>
      <c r="L683" s="168">
        <v>20</v>
      </c>
      <c r="M683" s="190"/>
    </row>
    <row r="684" spans="2:13" ht="15.6" customHeight="1">
      <c r="B684" s="152"/>
      <c r="C684" s="264" t="s">
        <v>918</v>
      </c>
      <c r="D684" s="334"/>
      <c r="E684" s="155"/>
      <c r="F684" s="154"/>
      <c r="G684" s="186"/>
      <c r="H684" s="187"/>
      <c r="I684" s="188"/>
      <c r="J684" s="208"/>
      <c r="L684" s="168">
        <v>21</v>
      </c>
      <c r="M684" s="190"/>
    </row>
    <row r="685" spans="2:13" s="171" customFormat="1" ht="15.6" customHeight="1">
      <c r="B685" s="157"/>
      <c r="C685" s="162"/>
      <c r="D685" s="337"/>
      <c r="E685" s="165"/>
      <c r="F685" s="191"/>
      <c r="G685" s="192"/>
      <c r="H685" s="193"/>
      <c r="I685" s="198"/>
      <c r="J685" s="209"/>
      <c r="K685" s="166"/>
      <c r="L685" s="168">
        <v>22</v>
      </c>
      <c r="M685" s="190"/>
    </row>
    <row r="686" spans="2:13" s="171" customFormat="1" ht="15.6" customHeight="1">
      <c r="B686" s="200"/>
      <c r="C686" s="172"/>
      <c r="D686" s="264"/>
      <c r="E686" s="155"/>
      <c r="F686" s="156"/>
      <c r="G686" s="186"/>
      <c r="H686" s="187"/>
      <c r="I686" s="206"/>
      <c r="J686" s="218"/>
      <c r="K686" s="166"/>
      <c r="L686" s="168">
        <v>23</v>
      </c>
      <c r="M686" s="190"/>
    </row>
    <row r="687" spans="2:13" s="171" customFormat="1" ht="15.6" customHeight="1">
      <c r="B687" s="200"/>
      <c r="C687" s="162"/>
      <c r="D687" s="337">
        <v>19</v>
      </c>
      <c r="E687" s="160">
        <v>690</v>
      </c>
      <c r="F687" s="161" t="s">
        <v>857</v>
      </c>
      <c r="G687" s="192"/>
      <c r="H687" s="193"/>
      <c r="I687" s="206"/>
      <c r="J687" s="218"/>
      <c r="K687" s="166"/>
      <c r="L687" s="168">
        <v>24</v>
      </c>
      <c r="M687" s="190"/>
    </row>
    <row r="688" spans="2:13" s="171" customFormat="1" ht="15.6" customHeight="1">
      <c r="B688" s="164"/>
      <c r="C688" s="153"/>
      <c r="D688" s="264"/>
      <c r="E688" s="155"/>
      <c r="F688" s="156"/>
      <c r="G688" s="186"/>
      <c r="H688" s="187"/>
      <c r="I688" s="188"/>
      <c r="J688" s="208"/>
      <c r="K688" s="166"/>
      <c r="L688" s="168">
        <v>25</v>
      </c>
      <c r="M688" s="190"/>
    </row>
    <row r="689" spans="2:13" s="171" customFormat="1" ht="15.6" customHeight="1">
      <c r="B689" s="162"/>
      <c r="C689" s="158"/>
      <c r="D689" s="337">
        <v>25</v>
      </c>
      <c r="E689" s="160">
        <v>210</v>
      </c>
      <c r="F689" s="161" t="s">
        <v>857</v>
      </c>
      <c r="G689" s="192"/>
      <c r="H689" s="193"/>
      <c r="I689" s="198"/>
      <c r="J689" s="209"/>
      <c r="K689" s="166"/>
      <c r="L689" s="168">
        <v>26</v>
      </c>
      <c r="M689" s="190"/>
    </row>
    <row r="690" spans="2:13" s="171" customFormat="1" ht="15.6" customHeight="1">
      <c r="B690" s="200"/>
      <c r="C690" s="153"/>
      <c r="D690" s="264"/>
      <c r="E690" s="155"/>
      <c r="F690" s="156"/>
      <c r="G690" s="217"/>
      <c r="H690" s="203"/>
      <c r="I690" s="206"/>
      <c r="J690" s="218"/>
      <c r="K690" s="166"/>
      <c r="L690" s="168">
        <v>27</v>
      </c>
      <c r="M690" s="190"/>
    </row>
    <row r="691" spans="2:13" s="171" customFormat="1" ht="15.6" customHeight="1">
      <c r="B691" s="200"/>
      <c r="C691" s="162"/>
      <c r="D691" s="271">
        <v>31</v>
      </c>
      <c r="E691" s="160">
        <v>80</v>
      </c>
      <c r="F691" s="161" t="s">
        <v>857</v>
      </c>
      <c r="G691" s="217"/>
      <c r="H691" s="203"/>
      <c r="I691" s="206"/>
      <c r="J691" s="218"/>
      <c r="K691" s="166"/>
      <c r="L691" s="168">
        <v>28</v>
      </c>
      <c r="M691" s="190"/>
    </row>
    <row r="692" spans="2:13" ht="15.6" customHeight="1">
      <c r="B692" s="210"/>
      <c r="C692" s="164"/>
      <c r="D692" s="154"/>
      <c r="E692" s="155"/>
      <c r="F692" s="156"/>
      <c r="G692" s="187"/>
      <c r="H692" s="187"/>
      <c r="I692" s="188"/>
      <c r="J692" s="208"/>
      <c r="L692" s="168">
        <v>29</v>
      </c>
      <c r="M692" s="190"/>
    </row>
    <row r="693" spans="2:13" ht="15.6" customHeight="1">
      <c r="B693" s="162"/>
      <c r="C693" s="162"/>
      <c r="D693" s="271">
        <v>39</v>
      </c>
      <c r="E693" s="165">
        <v>11</v>
      </c>
      <c r="F693" s="161" t="s">
        <v>857</v>
      </c>
      <c r="G693" s="270"/>
      <c r="H693" s="193"/>
      <c r="I693" s="198"/>
      <c r="J693" s="213"/>
      <c r="L693" s="168">
        <v>30</v>
      </c>
      <c r="M693" s="190"/>
    </row>
    <row r="694" spans="2:13" ht="21" customHeight="1">
      <c r="B694" s="166" t="s">
        <v>455</v>
      </c>
      <c r="G694" s="168"/>
    </row>
    <row r="695" spans="2:13" ht="25.5" customHeight="1">
      <c r="B695" s="172" t="s">
        <v>5</v>
      </c>
      <c r="C695" s="173" t="str">
        <f>C662</f>
        <v>科目名称　5.機器解体工事（工場棟・排ガス処理棟）</v>
      </c>
      <c r="D695" s="173"/>
      <c r="E695" s="174"/>
      <c r="F695" s="175"/>
      <c r="G695" s="173"/>
      <c r="H695" s="176"/>
      <c r="I695" s="177"/>
      <c r="J695" s="178"/>
    </row>
    <row r="696" spans="2:13" s="168" customFormat="1" ht="24" customHeight="1">
      <c r="B696" s="179" t="s">
        <v>13</v>
      </c>
      <c r="C696" s="448" t="s">
        <v>33</v>
      </c>
      <c r="D696" s="449"/>
      <c r="E696" s="181" t="s">
        <v>16</v>
      </c>
      <c r="F696" s="182" t="s">
        <v>17</v>
      </c>
      <c r="G696" s="182" t="s">
        <v>8</v>
      </c>
      <c r="H696" s="183" t="s">
        <v>18</v>
      </c>
      <c r="I696" s="448" t="s">
        <v>19</v>
      </c>
      <c r="J696" s="449"/>
      <c r="L696" s="170"/>
      <c r="M696" s="170"/>
    </row>
    <row r="697" spans="2:13" ht="15.6" customHeight="1">
      <c r="B697" s="154" t="s">
        <v>1192</v>
      </c>
      <c r="C697" s="172"/>
      <c r="D697" s="184"/>
      <c r="E697" s="155"/>
      <c r="F697" s="154"/>
      <c r="G697" s="154"/>
      <c r="H697" s="187"/>
      <c r="I697" s="188"/>
      <c r="J697" s="208"/>
      <c r="L697" s="168">
        <v>1</v>
      </c>
      <c r="M697" s="190"/>
    </row>
    <row r="698" spans="2:13" ht="15.6" customHeight="1">
      <c r="B698" s="162"/>
      <c r="C698" s="162"/>
      <c r="D698" s="159"/>
      <c r="E698" s="165"/>
      <c r="F698" s="191"/>
      <c r="G698" s="191"/>
      <c r="H698" s="193"/>
      <c r="I698" s="198"/>
      <c r="J698" s="209"/>
      <c r="L698" s="168">
        <v>2</v>
      </c>
      <c r="M698" s="190"/>
    </row>
    <row r="699" spans="2:13" ht="15.6" customHeight="1">
      <c r="B699" s="152" t="s">
        <v>761</v>
      </c>
      <c r="C699" s="172" t="s">
        <v>750</v>
      </c>
      <c r="D699" s="184" t="s">
        <v>751</v>
      </c>
      <c r="E699" s="155"/>
      <c r="F699" s="154"/>
      <c r="G699" s="186"/>
      <c r="H699" s="187"/>
      <c r="I699" s="196"/>
      <c r="J699" s="208"/>
      <c r="L699" s="168">
        <v>3</v>
      </c>
      <c r="M699" s="190"/>
    </row>
    <row r="700" spans="2:13" ht="15.6" customHeight="1">
      <c r="B700" s="157"/>
      <c r="C700" s="162"/>
      <c r="D700" s="159" t="s">
        <v>752</v>
      </c>
      <c r="E700" s="165">
        <v>17</v>
      </c>
      <c r="F700" s="191" t="s">
        <v>464</v>
      </c>
      <c r="G700" s="192"/>
      <c r="H700" s="193"/>
      <c r="I700" s="198"/>
      <c r="J700" s="209"/>
      <c r="L700" s="168">
        <v>4</v>
      </c>
      <c r="M700" s="190"/>
    </row>
    <row r="701" spans="2:13" ht="15.6" customHeight="1">
      <c r="B701" s="200"/>
      <c r="C701" s="164" t="s">
        <v>753</v>
      </c>
      <c r="D701" s="154" t="s">
        <v>754</v>
      </c>
      <c r="E701" s="155"/>
      <c r="F701" s="156"/>
      <c r="G701" s="186"/>
      <c r="H701" s="187"/>
      <c r="I701" s="196"/>
      <c r="J701" s="208"/>
      <c r="L701" s="168">
        <v>5</v>
      </c>
      <c r="M701" s="190"/>
    </row>
    <row r="702" spans="2:13" ht="15.6" customHeight="1">
      <c r="B702" s="200"/>
      <c r="C702" s="162"/>
      <c r="D702" s="159" t="s">
        <v>755</v>
      </c>
      <c r="E702" s="160">
        <v>4</v>
      </c>
      <c r="F702" s="161" t="s">
        <v>416</v>
      </c>
      <c r="G702" s="192"/>
      <c r="H702" s="193"/>
      <c r="I702" s="198"/>
      <c r="J702" s="209"/>
      <c r="L702" s="168">
        <v>6</v>
      </c>
      <c r="M702" s="190"/>
    </row>
    <row r="703" spans="2:13" ht="15.6" customHeight="1">
      <c r="B703" s="164"/>
      <c r="C703" s="153" t="s">
        <v>756</v>
      </c>
      <c r="D703" s="154"/>
      <c r="E703" s="155"/>
      <c r="F703" s="156"/>
      <c r="G703" s="186"/>
      <c r="H703" s="187"/>
      <c r="I703" s="196"/>
      <c r="J703" s="208"/>
      <c r="L703" s="168">
        <v>7</v>
      </c>
      <c r="M703" s="190"/>
    </row>
    <row r="704" spans="2:13" s="171" customFormat="1" ht="15.6" customHeight="1">
      <c r="B704" s="162"/>
      <c r="C704" s="158"/>
      <c r="D704" s="159"/>
      <c r="E704" s="160">
        <v>4</v>
      </c>
      <c r="F704" s="161" t="s">
        <v>416</v>
      </c>
      <c r="G704" s="192"/>
      <c r="H704" s="193"/>
      <c r="I704" s="198"/>
      <c r="J704" s="209"/>
      <c r="K704" s="166"/>
      <c r="L704" s="168">
        <v>8</v>
      </c>
      <c r="M704" s="190"/>
    </row>
    <row r="705" spans="2:13" ht="15.6" customHeight="1">
      <c r="B705" s="200"/>
      <c r="C705" s="153" t="s">
        <v>757</v>
      </c>
      <c r="D705" s="154" t="s">
        <v>758</v>
      </c>
      <c r="E705" s="155"/>
      <c r="F705" s="156"/>
      <c r="G705" s="186"/>
      <c r="H705" s="187"/>
      <c r="I705" s="196"/>
      <c r="J705" s="208"/>
      <c r="L705" s="168">
        <v>9</v>
      </c>
      <c r="M705" s="190"/>
    </row>
    <row r="706" spans="2:13" s="171" customFormat="1" ht="15.6" customHeight="1">
      <c r="B706" s="200"/>
      <c r="C706" s="162"/>
      <c r="D706" s="163"/>
      <c r="E706" s="160">
        <v>11</v>
      </c>
      <c r="F706" s="161" t="s">
        <v>416</v>
      </c>
      <c r="G706" s="192"/>
      <c r="H706" s="193"/>
      <c r="I706" s="198"/>
      <c r="J706" s="209"/>
      <c r="K706" s="166"/>
      <c r="L706" s="168">
        <v>10</v>
      </c>
      <c r="M706" s="190"/>
    </row>
    <row r="707" spans="2:13" ht="15.6" customHeight="1">
      <c r="B707" s="210"/>
      <c r="C707" s="164"/>
      <c r="D707" s="154" t="s">
        <v>759</v>
      </c>
      <c r="E707" s="155"/>
      <c r="F707" s="156"/>
      <c r="G707" s="186"/>
      <c r="H707" s="187"/>
      <c r="I707" s="196"/>
      <c r="J707" s="208"/>
      <c r="L707" s="168">
        <v>11</v>
      </c>
      <c r="M707" s="190"/>
    </row>
    <row r="708" spans="2:13" s="171" customFormat="1" ht="15.6" customHeight="1">
      <c r="B708" s="162"/>
      <c r="C708" s="162"/>
      <c r="D708" s="163"/>
      <c r="E708" s="165">
        <v>9</v>
      </c>
      <c r="F708" s="161" t="s">
        <v>416</v>
      </c>
      <c r="G708" s="192"/>
      <c r="H708" s="193"/>
      <c r="I708" s="198"/>
      <c r="J708" s="209"/>
      <c r="K708" s="166"/>
      <c r="L708" s="168">
        <v>12</v>
      </c>
      <c r="M708" s="190"/>
    </row>
    <row r="709" spans="2:13" s="171" customFormat="1" ht="15.6" customHeight="1">
      <c r="B709" s="164"/>
      <c r="C709" s="164"/>
      <c r="D709" s="154" t="s">
        <v>760</v>
      </c>
      <c r="E709" s="155"/>
      <c r="F709" s="156"/>
      <c r="G709" s="186"/>
      <c r="H709" s="187"/>
      <c r="I709" s="196"/>
      <c r="J709" s="218"/>
      <c r="K709" s="166"/>
      <c r="L709" s="168">
        <v>13</v>
      </c>
      <c r="M709" s="190"/>
    </row>
    <row r="710" spans="2:13" s="171" customFormat="1" ht="15.6" customHeight="1">
      <c r="B710" s="162"/>
      <c r="C710" s="162"/>
      <c r="D710" s="163"/>
      <c r="E710" s="160">
        <v>5</v>
      </c>
      <c r="F710" s="161" t="s">
        <v>416</v>
      </c>
      <c r="G710" s="192"/>
      <c r="H710" s="193"/>
      <c r="I710" s="198"/>
      <c r="J710" s="218"/>
      <c r="K710" s="166"/>
      <c r="L710" s="168">
        <v>14</v>
      </c>
      <c r="M710" s="190"/>
    </row>
    <row r="711" spans="2:13" s="171" customFormat="1" ht="15.6" customHeight="1">
      <c r="B711" s="164"/>
      <c r="C711" s="184"/>
      <c r="D711" s="184"/>
      <c r="E711" s="155"/>
      <c r="F711" s="156"/>
      <c r="G711" s="186"/>
      <c r="H711" s="187"/>
      <c r="I711" s="206"/>
      <c r="J711" s="208"/>
      <c r="K711" s="166"/>
      <c r="L711" s="168">
        <v>15</v>
      </c>
      <c r="M711" s="190"/>
    </row>
    <row r="712" spans="2:13" s="171" customFormat="1" ht="15.6" customHeight="1">
      <c r="B712" s="162"/>
      <c r="C712" s="159"/>
      <c r="D712" s="159"/>
      <c r="E712" s="160"/>
      <c r="F712" s="161"/>
      <c r="G712" s="192"/>
      <c r="H712" s="193"/>
      <c r="I712" s="198"/>
      <c r="J712" s="209"/>
      <c r="K712" s="166"/>
      <c r="L712" s="168">
        <v>16</v>
      </c>
      <c r="M712" s="190"/>
    </row>
    <row r="713" spans="2:13" s="171" customFormat="1" ht="15.6" customHeight="1">
      <c r="B713" s="164" t="s">
        <v>768</v>
      </c>
      <c r="C713" s="172" t="s">
        <v>543</v>
      </c>
      <c r="D713" s="154" t="s">
        <v>540</v>
      </c>
      <c r="E713" s="155"/>
      <c r="F713" s="154"/>
      <c r="G713" s="286"/>
      <c r="H713" s="203"/>
      <c r="I713" s="239"/>
      <c r="J713" s="218"/>
      <c r="K713" s="166"/>
      <c r="L713" s="168">
        <v>17</v>
      </c>
      <c r="M713" s="190"/>
    </row>
    <row r="714" spans="2:13" s="171" customFormat="1" ht="15.6" customHeight="1">
      <c r="B714" s="162"/>
      <c r="C714" s="162"/>
      <c r="D714" s="163" t="s">
        <v>772</v>
      </c>
      <c r="E714" s="165">
        <v>2</v>
      </c>
      <c r="F714" s="191" t="s">
        <v>430</v>
      </c>
      <c r="G714" s="286"/>
      <c r="H714" s="193"/>
      <c r="I714" s="198"/>
      <c r="J714" s="209"/>
      <c r="K714" s="166"/>
      <c r="L714" s="168">
        <v>18</v>
      </c>
      <c r="M714" s="190"/>
    </row>
    <row r="715" spans="2:13" ht="15.6" customHeight="1">
      <c r="B715" s="154"/>
      <c r="C715" s="184" t="s">
        <v>769</v>
      </c>
      <c r="D715" s="184" t="s">
        <v>770</v>
      </c>
      <c r="E715" s="155"/>
      <c r="F715" s="154"/>
      <c r="G715" s="186"/>
      <c r="H715" s="203"/>
      <c r="I715" s="206"/>
      <c r="J715" s="218"/>
      <c r="L715" s="168">
        <v>19</v>
      </c>
      <c r="M715" s="190"/>
    </row>
    <row r="716" spans="2:13" ht="15.6" customHeight="1">
      <c r="B716" s="162"/>
      <c r="C716" s="159"/>
      <c r="D716" s="159" t="s">
        <v>773</v>
      </c>
      <c r="E716" s="165">
        <v>1</v>
      </c>
      <c r="F716" s="191" t="s">
        <v>430</v>
      </c>
      <c r="G716" s="192"/>
      <c r="H716" s="193"/>
      <c r="I716" s="198"/>
      <c r="J716" s="213"/>
      <c r="L716" s="168">
        <v>20</v>
      </c>
      <c r="M716" s="190"/>
    </row>
    <row r="717" spans="2:13" ht="15.6" customHeight="1">
      <c r="B717" s="152"/>
      <c r="C717" s="184" t="s">
        <v>771</v>
      </c>
      <c r="D717" s="184" t="s">
        <v>774</v>
      </c>
      <c r="E717" s="155"/>
      <c r="F717" s="154"/>
      <c r="G717" s="186"/>
      <c r="H717" s="187"/>
      <c r="I717" s="188"/>
      <c r="J717" s="208"/>
      <c r="L717" s="168">
        <v>21</v>
      </c>
      <c r="M717" s="190"/>
    </row>
    <row r="718" spans="2:13" s="171" customFormat="1" ht="15.6" customHeight="1">
      <c r="B718" s="157"/>
      <c r="C718" s="162"/>
      <c r="D718" s="159" t="s">
        <v>723</v>
      </c>
      <c r="E718" s="165">
        <v>1</v>
      </c>
      <c r="F718" s="191" t="s">
        <v>430</v>
      </c>
      <c r="G718" s="192"/>
      <c r="H718" s="193"/>
      <c r="I718" s="198"/>
      <c r="J718" s="209"/>
      <c r="K718" s="166"/>
      <c r="L718" s="168">
        <v>22</v>
      </c>
      <c r="M718" s="190"/>
    </row>
    <row r="719" spans="2:13" s="171" customFormat="1" ht="15.6" customHeight="1">
      <c r="B719" s="200"/>
      <c r="C719" s="164" t="s">
        <v>775</v>
      </c>
      <c r="D719" s="154" t="s">
        <v>776</v>
      </c>
      <c r="E719" s="155"/>
      <c r="F719" s="154"/>
      <c r="G719" s="186"/>
      <c r="H719" s="187"/>
      <c r="I719" s="206"/>
      <c r="J719" s="218"/>
      <c r="K719" s="166"/>
      <c r="L719" s="168">
        <v>23</v>
      </c>
      <c r="M719" s="190"/>
    </row>
    <row r="720" spans="2:13" s="171" customFormat="1" ht="15.6" customHeight="1">
      <c r="B720" s="200"/>
      <c r="C720" s="162"/>
      <c r="D720" s="159" t="s">
        <v>777</v>
      </c>
      <c r="E720" s="165">
        <v>1</v>
      </c>
      <c r="F720" s="191" t="s">
        <v>430</v>
      </c>
      <c r="G720" s="192"/>
      <c r="H720" s="193"/>
      <c r="I720" s="206"/>
      <c r="J720" s="218"/>
      <c r="K720" s="166"/>
      <c r="L720" s="168">
        <v>24</v>
      </c>
      <c r="M720" s="190"/>
    </row>
    <row r="721" spans="2:13" s="171" customFormat="1" ht="15.6" customHeight="1">
      <c r="B721" s="164"/>
      <c r="C721" s="153" t="s">
        <v>399</v>
      </c>
      <c r="D721" s="154" t="s">
        <v>779</v>
      </c>
      <c r="E721" s="155"/>
      <c r="F721" s="154"/>
      <c r="G721" s="186"/>
      <c r="H721" s="187"/>
      <c r="I721" s="188"/>
      <c r="J721" s="208"/>
      <c r="K721" s="166"/>
      <c r="L721" s="168">
        <v>25</v>
      </c>
      <c r="M721" s="190"/>
    </row>
    <row r="722" spans="2:13" s="171" customFormat="1" ht="15.6" customHeight="1">
      <c r="B722" s="162"/>
      <c r="C722" s="158"/>
      <c r="D722" s="159" t="s">
        <v>780</v>
      </c>
      <c r="E722" s="160">
        <v>1</v>
      </c>
      <c r="F722" s="191" t="s">
        <v>430</v>
      </c>
      <c r="G722" s="192"/>
      <c r="H722" s="193"/>
      <c r="I722" s="198"/>
      <c r="J722" s="209"/>
      <c r="K722" s="166"/>
      <c r="L722" s="168">
        <v>26</v>
      </c>
      <c r="M722" s="190"/>
    </row>
    <row r="723" spans="2:13" s="171" customFormat="1" ht="15.6" customHeight="1">
      <c r="B723" s="200" t="s">
        <v>778</v>
      </c>
      <c r="C723" s="153" t="s">
        <v>781</v>
      </c>
      <c r="D723" s="154" t="s">
        <v>782</v>
      </c>
      <c r="E723" s="155"/>
      <c r="F723" s="154"/>
      <c r="G723" s="217"/>
      <c r="H723" s="203"/>
      <c r="I723" s="206"/>
      <c r="J723" s="218"/>
      <c r="K723" s="166"/>
      <c r="L723" s="168">
        <v>27</v>
      </c>
      <c r="M723" s="190"/>
    </row>
    <row r="724" spans="2:13" s="171" customFormat="1" ht="15.6" customHeight="1">
      <c r="B724" s="200"/>
      <c r="C724" s="162"/>
      <c r="D724" s="163" t="s">
        <v>783</v>
      </c>
      <c r="E724" s="160">
        <v>10</v>
      </c>
      <c r="F724" s="191" t="s">
        <v>430</v>
      </c>
      <c r="G724" s="217"/>
      <c r="H724" s="203"/>
      <c r="I724" s="206"/>
      <c r="J724" s="218"/>
      <c r="K724" s="166"/>
      <c r="L724" s="168">
        <v>28</v>
      </c>
      <c r="M724" s="190"/>
    </row>
    <row r="725" spans="2:13" ht="15.6" customHeight="1">
      <c r="B725" s="210"/>
      <c r="C725" s="164"/>
      <c r="D725" s="154"/>
      <c r="E725" s="155"/>
      <c r="F725" s="156"/>
      <c r="G725" s="187"/>
      <c r="H725" s="187"/>
      <c r="I725" s="188"/>
      <c r="J725" s="208"/>
      <c r="L725" s="168">
        <v>29</v>
      </c>
      <c r="M725" s="190"/>
    </row>
    <row r="726" spans="2:13" ht="15.6" customHeight="1">
      <c r="B726" s="162"/>
      <c r="C726" s="162"/>
      <c r="D726" s="163"/>
      <c r="E726" s="165"/>
      <c r="F726" s="161"/>
      <c r="G726" s="270"/>
      <c r="H726" s="193"/>
      <c r="I726" s="198"/>
      <c r="J726" s="213"/>
      <c r="L726" s="168">
        <v>30</v>
      </c>
      <c r="M726" s="190"/>
    </row>
    <row r="727" spans="2:13" ht="21" customHeight="1">
      <c r="B727" s="166" t="s">
        <v>455</v>
      </c>
      <c r="G727" s="168"/>
    </row>
    <row r="728" spans="2:13" ht="25.5" customHeight="1">
      <c r="B728" s="172" t="s">
        <v>5</v>
      </c>
      <c r="C728" s="173" t="str">
        <f>C695</f>
        <v>科目名称　5.機器解体工事（工場棟・排ガス処理棟）</v>
      </c>
      <c r="D728" s="173"/>
      <c r="E728" s="174"/>
      <c r="F728" s="175"/>
      <c r="G728" s="173"/>
      <c r="H728" s="176"/>
      <c r="I728" s="177"/>
      <c r="J728" s="178"/>
    </row>
    <row r="729" spans="2:13" s="168" customFormat="1" ht="24" customHeight="1">
      <c r="B729" s="179" t="s">
        <v>13</v>
      </c>
      <c r="C729" s="448" t="s">
        <v>33</v>
      </c>
      <c r="D729" s="449"/>
      <c r="E729" s="181" t="s">
        <v>16</v>
      </c>
      <c r="F729" s="182" t="s">
        <v>17</v>
      </c>
      <c r="G729" s="182" t="s">
        <v>8</v>
      </c>
      <c r="H729" s="183" t="s">
        <v>18</v>
      </c>
      <c r="I729" s="448" t="s">
        <v>19</v>
      </c>
      <c r="J729" s="449"/>
      <c r="L729" s="170"/>
      <c r="M729" s="170"/>
    </row>
    <row r="730" spans="2:13" ht="15.6" customHeight="1">
      <c r="B730" s="285" t="s">
        <v>784</v>
      </c>
      <c r="C730" s="210"/>
      <c r="D730" s="287"/>
      <c r="E730" s="155"/>
      <c r="F730" s="156"/>
      <c r="G730" s="154"/>
      <c r="H730" s="187"/>
      <c r="I730" s="188"/>
      <c r="J730" s="208"/>
      <c r="L730" s="168">
        <v>1</v>
      </c>
      <c r="M730" s="190"/>
    </row>
    <row r="731" spans="2:13" ht="15.6" customHeight="1">
      <c r="B731" s="162"/>
      <c r="C731" s="271"/>
      <c r="D731" s="281"/>
      <c r="E731" s="160"/>
      <c r="F731" s="161"/>
      <c r="G731" s="191"/>
      <c r="H731" s="193"/>
      <c r="I731" s="198"/>
      <c r="J731" s="209"/>
      <c r="L731" s="168">
        <v>2</v>
      </c>
      <c r="M731" s="190"/>
    </row>
    <row r="732" spans="2:13" ht="15.6" customHeight="1">
      <c r="B732" s="285"/>
      <c r="C732" s="164" t="s">
        <v>460</v>
      </c>
      <c r="D732" s="154" t="s">
        <v>789</v>
      </c>
      <c r="E732" s="155"/>
      <c r="F732" s="156"/>
      <c r="G732" s="186"/>
      <c r="H732" s="187"/>
      <c r="I732" s="196"/>
      <c r="J732" s="208"/>
      <c r="L732" s="168">
        <v>3</v>
      </c>
      <c r="M732" s="190"/>
    </row>
    <row r="733" spans="2:13" ht="15.6" customHeight="1">
      <c r="B733" s="229"/>
      <c r="C733" s="162"/>
      <c r="D733" s="163" t="s">
        <v>785</v>
      </c>
      <c r="E733" s="160">
        <v>6</v>
      </c>
      <c r="F733" s="161" t="s">
        <v>464</v>
      </c>
      <c r="G733" s="192"/>
      <c r="H733" s="193"/>
      <c r="I733" s="198"/>
      <c r="J733" s="209"/>
      <c r="L733" s="168">
        <v>4</v>
      </c>
      <c r="M733" s="190"/>
    </row>
    <row r="734" spans="2:13" ht="15.6" customHeight="1">
      <c r="B734" s="152"/>
      <c r="C734" s="164" t="s">
        <v>461</v>
      </c>
      <c r="D734" s="184" t="s">
        <v>788</v>
      </c>
      <c r="E734" s="155"/>
      <c r="F734" s="156"/>
      <c r="G734" s="186"/>
      <c r="H734" s="187"/>
      <c r="I734" s="196"/>
      <c r="J734" s="208"/>
      <c r="L734" s="168">
        <v>5</v>
      </c>
      <c r="M734" s="190"/>
    </row>
    <row r="735" spans="2:13" ht="15.6" customHeight="1">
      <c r="B735" s="157"/>
      <c r="C735" s="162"/>
      <c r="D735" s="163" t="s">
        <v>786</v>
      </c>
      <c r="E735" s="160">
        <v>4</v>
      </c>
      <c r="F735" s="161" t="s">
        <v>464</v>
      </c>
      <c r="G735" s="192"/>
      <c r="H735" s="193"/>
      <c r="I735" s="198"/>
      <c r="J735" s="209"/>
      <c r="L735" s="168">
        <v>6</v>
      </c>
      <c r="M735" s="190"/>
    </row>
    <row r="736" spans="2:13" ht="15.6" customHeight="1">
      <c r="B736" s="200"/>
      <c r="C736" s="164" t="s">
        <v>462</v>
      </c>
      <c r="D736" s="184" t="s">
        <v>788</v>
      </c>
      <c r="E736" s="155"/>
      <c r="F736" s="156"/>
      <c r="G736" s="186"/>
      <c r="H736" s="187"/>
      <c r="I736" s="196"/>
      <c r="J736" s="208"/>
      <c r="L736" s="168">
        <v>7</v>
      </c>
      <c r="M736" s="190"/>
    </row>
    <row r="737" spans="2:13" s="171" customFormat="1" ht="15.6" customHeight="1">
      <c r="B737" s="200"/>
      <c r="C737" s="162"/>
      <c r="D737" s="163" t="s">
        <v>787</v>
      </c>
      <c r="E737" s="160">
        <v>11</v>
      </c>
      <c r="F737" s="161" t="s">
        <v>464</v>
      </c>
      <c r="G737" s="192"/>
      <c r="H737" s="193"/>
      <c r="I737" s="198"/>
      <c r="J737" s="209"/>
      <c r="K737" s="166"/>
      <c r="L737" s="168">
        <v>8</v>
      </c>
      <c r="M737" s="190"/>
    </row>
    <row r="738" spans="2:13" ht="15.6" customHeight="1">
      <c r="B738" s="164"/>
      <c r="C738" s="164" t="s">
        <v>841</v>
      </c>
      <c r="D738" s="154"/>
      <c r="E738" s="155"/>
      <c r="F738" s="156"/>
      <c r="G738" s="186"/>
      <c r="H738" s="187"/>
      <c r="I738" s="196"/>
      <c r="J738" s="208"/>
      <c r="L738" s="168">
        <v>9</v>
      </c>
      <c r="M738" s="190"/>
    </row>
    <row r="739" spans="2:13" s="171" customFormat="1" ht="15.6" customHeight="1">
      <c r="B739" s="162"/>
      <c r="C739" s="162"/>
      <c r="D739" s="163"/>
      <c r="E739" s="160">
        <v>14</v>
      </c>
      <c r="F739" s="161" t="s">
        <v>842</v>
      </c>
      <c r="G739" s="192"/>
      <c r="H739" s="193"/>
      <c r="I739" s="198"/>
      <c r="J739" s="209"/>
      <c r="K739" s="166"/>
      <c r="L739" s="168">
        <v>10</v>
      </c>
      <c r="M739" s="190"/>
    </row>
    <row r="740" spans="2:13" ht="15.6" customHeight="1">
      <c r="B740" s="172"/>
      <c r="C740" s="164" t="s">
        <v>463</v>
      </c>
      <c r="D740" s="154"/>
      <c r="E740" s="155"/>
      <c r="F740" s="156"/>
      <c r="G740" s="186"/>
      <c r="H740" s="187"/>
      <c r="I740" s="196"/>
      <c r="J740" s="208"/>
      <c r="L740" s="168">
        <v>11</v>
      </c>
      <c r="M740" s="190"/>
    </row>
    <row r="741" spans="2:13" s="171" customFormat="1" ht="15.6" customHeight="1">
      <c r="B741" s="162"/>
      <c r="C741" s="162"/>
      <c r="D741" s="163" t="s">
        <v>790</v>
      </c>
      <c r="E741" s="160">
        <v>2</v>
      </c>
      <c r="F741" s="161" t="s">
        <v>464</v>
      </c>
      <c r="G741" s="192"/>
      <c r="H741" s="193"/>
      <c r="I741" s="198"/>
      <c r="J741" s="209"/>
      <c r="K741" s="166"/>
      <c r="L741" s="168">
        <v>12</v>
      </c>
      <c r="M741" s="190"/>
    </row>
    <row r="742" spans="2:13" s="171" customFormat="1" ht="15.6" customHeight="1">
      <c r="B742" s="200"/>
      <c r="C742" s="172" t="s">
        <v>791</v>
      </c>
      <c r="D742" s="184"/>
      <c r="E742" s="155"/>
      <c r="F742" s="156"/>
      <c r="G742" s="186"/>
      <c r="H742" s="187"/>
      <c r="I742" s="196"/>
      <c r="J742" s="218"/>
      <c r="K742" s="166"/>
      <c r="L742" s="168">
        <v>13</v>
      </c>
      <c r="M742" s="190"/>
    </row>
    <row r="743" spans="2:13" s="171" customFormat="1" ht="15.6" customHeight="1">
      <c r="B743" s="162"/>
      <c r="C743" s="162"/>
      <c r="D743" s="159"/>
      <c r="E743" s="165">
        <v>1</v>
      </c>
      <c r="F743" s="161" t="s">
        <v>464</v>
      </c>
      <c r="G743" s="192"/>
      <c r="H743" s="193"/>
      <c r="I743" s="198"/>
      <c r="J743" s="218"/>
      <c r="K743" s="166"/>
      <c r="L743" s="168">
        <v>14</v>
      </c>
      <c r="M743" s="190"/>
    </row>
    <row r="744" spans="2:13" s="171" customFormat="1" ht="15.6" customHeight="1">
      <c r="B744" s="152"/>
      <c r="C744" s="210" t="s">
        <v>384</v>
      </c>
      <c r="D744" s="264"/>
      <c r="E744" s="155"/>
      <c r="F744" s="156"/>
      <c r="G744" s="186"/>
      <c r="H744" s="187"/>
      <c r="I744" s="206"/>
      <c r="J744" s="208"/>
      <c r="K744" s="166"/>
      <c r="L744" s="168">
        <v>15</v>
      </c>
      <c r="M744" s="190"/>
    </row>
    <row r="745" spans="2:13" s="171" customFormat="1" ht="15.6" customHeight="1">
      <c r="B745" s="157"/>
      <c r="C745" s="271"/>
      <c r="D745" s="271"/>
      <c r="E745" s="160"/>
      <c r="F745" s="161"/>
      <c r="G745" s="192"/>
      <c r="H745" s="193"/>
      <c r="I745" s="198"/>
      <c r="J745" s="209"/>
      <c r="K745" s="166"/>
      <c r="L745" s="168">
        <v>16</v>
      </c>
      <c r="M745" s="190"/>
    </row>
    <row r="746" spans="2:13" s="171" customFormat="1" ht="15.6" customHeight="1">
      <c r="B746" s="164" t="s">
        <v>792</v>
      </c>
      <c r="C746" s="164" t="s">
        <v>793</v>
      </c>
      <c r="D746" s="154" t="s">
        <v>794</v>
      </c>
      <c r="E746" s="155"/>
      <c r="F746" s="156"/>
      <c r="G746" s="286"/>
      <c r="H746" s="203"/>
      <c r="I746" s="239"/>
      <c r="J746" s="218"/>
      <c r="K746" s="166"/>
      <c r="L746" s="168">
        <v>17</v>
      </c>
      <c r="M746" s="190"/>
    </row>
    <row r="747" spans="2:13" s="171" customFormat="1" ht="15.6" customHeight="1">
      <c r="B747" s="162" t="s">
        <v>815</v>
      </c>
      <c r="C747" s="162"/>
      <c r="D747" s="163"/>
      <c r="E747" s="160">
        <v>17</v>
      </c>
      <c r="F747" s="161" t="s">
        <v>430</v>
      </c>
      <c r="G747" s="286"/>
      <c r="H747" s="193"/>
      <c r="I747" s="198"/>
      <c r="J747" s="209"/>
      <c r="K747" s="166"/>
      <c r="L747" s="168">
        <v>18</v>
      </c>
      <c r="M747" s="190"/>
    </row>
    <row r="748" spans="2:13" ht="15.6" customHeight="1">
      <c r="B748" s="164"/>
      <c r="C748" s="164" t="s">
        <v>795</v>
      </c>
      <c r="D748" s="154" t="s">
        <v>794</v>
      </c>
      <c r="E748" s="155"/>
      <c r="F748" s="156"/>
      <c r="G748" s="186"/>
      <c r="H748" s="203"/>
      <c r="I748" s="206"/>
      <c r="J748" s="218"/>
      <c r="L748" s="168">
        <v>19</v>
      </c>
      <c r="M748" s="190"/>
    </row>
    <row r="749" spans="2:13" ht="15.6" customHeight="1">
      <c r="B749" s="162"/>
      <c r="C749" s="271"/>
      <c r="D749" s="163"/>
      <c r="E749" s="160">
        <v>20</v>
      </c>
      <c r="F749" s="161" t="s">
        <v>430</v>
      </c>
      <c r="G749" s="192"/>
      <c r="H749" s="193"/>
      <c r="I749" s="198"/>
      <c r="J749" s="213"/>
      <c r="L749" s="168">
        <v>20</v>
      </c>
      <c r="M749" s="190"/>
    </row>
    <row r="750" spans="2:13" ht="15.6" customHeight="1">
      <c r="B750" s="164"/>
      <c r="C750" s="154" t="s">
        <v>796</v>
      </c>
      <c r="D750" s="154" t="s">
        <v>797</v>
      </c>
      <c r="E750" s="155"/>
      <c r="F750" s="156"/>
      <c r="G750" s="186"/>
      <c r="H750" s="187"/>
      <c r="I750" s="188"/>
      <c r="J750" s="208"/>
      <c r="L750" s="168">
        <v>21</v>
      </c>
      <c r="M750" s="190"/>
    </row>
    <row r="751" spans="2:13" s="171" customFormat="1" ht="15.6" customHeight="1">
      <c r="B751" s="162"/>
      <c r="C751" s="163"/>
      <c r="D751" s="163"/>
      <c r="E751" s="160">
        <v>2</v>
      </c>
      <c r="F751" s="161" t="s">
        <v>430</v>
      </c>
      <c r="G751" s="192"/>
      <c r="H751" s="193"/>
      <c r="I751" s="198"/>
      <c r="J751" s="209"/>
      <c r="K751" s="166"/>
      <c r="L751" s="168">
        <v>22</v>
      </c>
      <c r="M751" s="190"/>
    </row>
    <row r="752" spans="2:13" s="171" customFormat="1" ht="15.6" customHeight="1">
      <c r="B752" s="285"/>
      <c r="C752" s="164" t="s">
        <v>793</v>
      </c>
      <c r="D752" s="429" t="s">
        <v>797</v>
      </c>
      <c r="E752" s="295"/>
      <c r="F752" s="217"/>
      <c r="G752" s="186"/>
      <c r="H752" s="187"/>
      <c r="I752" s="206"/>
      <c r="J752" s="218"/>
      <c r="K752" s="166"/>
      <c r="L752" s="168">
        <v>23</v>
      </c>
      <c r="M752" s="190"/>
    </row>
    <row r="753" spans="2:13" s="171" customFormat="1" ht="15.6" customHeight="1">
      <c r="B753" s="162"/>
      <c r="C753" s="271"/>
      <c r="D753" s="163"/>
      <c r="E753" s="160">
        <v>4</v>
      </c>
      <c r="F753" s="161" t="s">
        <v>430</v>
      </c>
      <c r="G753" s="192"/>
      <c r="H753" s="193"/>
      <c r="I753" s="206"/>
      <c r="J753" s="218"/>
      <c r="K753" s="166"/>
      <c r="L753" s="168">
        <v>24</v>
      </c>
      <c r="M753" s="190"/>
    </row>
    <row r="754" spans="2:13" s="171" customFormat="1" ht="15.6" customHeight="1">
      <c r="B754" s="164"/>
      <c r="C754" s="164" t="s">
        <v>798</v>
      </c>
      <c r="D754" s="154" t="s">
        <v>797</v>
      </c>
      <c r="E754" s="155"/>
      <c r="F754" s="156"/>
      <c r="G754" s="186"/>
      <c r="H754" s="187"/>
      <c r="I754" s="188"/>
      <c r="J754" s="208"/>
      <c r="K754" s="166"/>
      <c r="L754" s="168">
        <v>25</v>
      </c>
      <c r="M754" s="190"/>
    </row>
    <row r="755" spans="2:13" s="171" customFormat="1" ht="15.6" customHeight="1">
      <c r="B755" s="162"/>
      <c r="C755" s="162"/>
      <c r="D755" s="163"/>
      <c r="E755" s="160">
        <v>6</v>
      </c>
      <c r="F755" s="161" t="s">
        <v>430</v>
      </c>
      <c r="G755" s="192"/>
      <c r="H755" s="193"/>
      <c r="I755" s="198"/>
      <c r="J755" s="209"/>
      <c r="K755" s="166"/>
      <c r="L755" s="168">
        <v>26</v>
      </c>
      <c r="M755" s="190"/>
    </row>
    <row r="756" spans="2:13" s="171" customFormat="1" ht="15.6" customHeight="1">
      <c r="B756" s="200"/>
      <c r="C756" s="164" t="s">
        <v>799</v>
      </c>
      <c r="D756" s="264" t="s">
        <v>794</v>
      </c>
      <c r="E756" s="155"/>
      <c r="F756" s="156"/>
      <c r="G756" s="217"/>
      <c r="H756" s="203"/>
      <c r="I756" s="206"/>
      <c r="J756" s="218"/>
      <c r="K756" s="166"/>
      <c r="L756" s="168">
        <v>27</v>
      </c>
      <c r="M756" s="190"/>
    </row>
    <row r="757" spans="2:13" s="171" customFormat="1" ht="15.6" customHeight="1">
      <c r="B757" s="200"/>
      <c r="C757" s="271"/>
      <c r="D757" s="163"/>
      <c r="E757" s="160">
        <v>44</v>
      </c>
      <c r="F757" s="161" t="s">
        <v>430</v>
      </c>
      <c r="G757" s="217"/>
      <c r="H757" s="203"/>
      <c r="I757" s="206"/>
      <c r="J757" s="218"/>
      <c r="K757" s="166"/>
      <c r="L757" s="168">
        <v>28</v>
      </c>
      <c r="M757" s="190"/>
    </row>
    <row r="758" spans="2:13" ht="15.6" customHeight="1">
      <c r="B758" s="210"/>
      <c r="C758" s="408" t="s">
        <v>800</v>
      </c>
      <c r="D758" s="408" t="s">
        <v>794</v>
      </c>
      <c r="E758" s="350"/>
      <c r="F758" s="156"/>
      <c r="G758" s="187"/>
      <c r="H758" s="187"/>
      <c r="I758" s="188"/>
      <c r="J758" s="208"/>
      <c r="L758" s="168">
        <v>29</v>
      </c>
      <c r="M758" s="190"/>
    </row>
    <row r="759" spans="2:13" ht="15.6" customHeight="1">
      <c r="B759" s="162"/>
      <c r="C759" s="409"/>
      <c r="D759" s="409"/>
      <c r="E759" s="283">
        <v>8</v>
      </c>
      <c r="F759" s="161" t="s">
        <v>430</v>
      </c>
      <c r="G759" s="270"/>
      <c r="H759" s="193"/>
      <c r="I759" s="198"/>
      <c r="J759" s="213"/>
      <c r="L759" s="168">
        <v>30</v>
      </c>
      <c r="M759" s="190"/>
    </row>
    <row r="760" spans="2:13" ht="21" customHeight="1">
      <c r="B760" s="166" t="s">
        <v>455</v>
      </c>
      <c r="G760" s="168"/>
    </row>
    <row r="761" spans="2:13" ht="25.5" customHeight="1">
      <c r="B761" s="172" t="s">
        <v>5</v>
      </c>
      <c r="C761" s="173" t="str">
        <f>C728</f>
        <v>科目名称　5.機器解体工事（工場棟・排ガス処理棟）</v>
      </c>
      <c r="D761" s="173"/>
      <c r="E761" s="174"/>
      <c r="F761" s="175"/>
      <c r="G761" s="173"/>
      <c r="H761" s="176"/>
      <c r="I761" s="177"/>
      <c r="J761" s="178"/>
    </row>
    <row r="762" spans="2:13" s="168" customFormat="1" ht="24" customHeight="1">
      <c r="B762" s="179" t="s">
        <v>13</v>
      </c>
      <c r="C762" s="448" t="s">
        <v>33</v>
      </c>
      <c r="D762" s="449"/>
      <c r="E762" s="181" t="s">
        <v>16</v>
      </c>
      <c r="F762" s="182" t="s">
        <v>17</v>
      </c>
      <c r="G762" s="182" t="s">
        <v>8</v>
      </c>
      <c r="H762" s="183" t="s">
        <v>18</v>
      </c>
      <c r="I762" s="448" t="s">
        <v>19</v>
      </c>
      <c r="J762" s="449"/>
      <c r="L762" s="170"/>
      <c r="M762" s="170"/>
    </row>
    <row r="763" spans="2:13" ht="15.6" customHeight="1">
      <c r="B763" s="164"/>
      <c r="C763" s="164" t="s">
        <v>799</v>
      </c>
      <c r="D763" s="154" t="s">
        <v>797</v>
      </c>
      <c r="E763" s="155"/>
      <c r="F763" s="156"/>
      <c r="G763" s="154"/>
      <c r="H763" s="187"/>
      <c r="I763" s="188"/>
      <c r="J763" s="208"/>
      <c r="L763" s="168">
        <v>1</v>
      </c>
      <c r="M763" s="190"/>
    </row>
    <row r="764" spans="2:13" ht="15.6" customHeight="1">
      <c r="B764" s="162"/>
      <c r="C764" s="162"/>
      <c r="D764" s="163"/>
      <c r="E764" s="160">
        <v>17</v>
      </c>
      <c r="F764" s="161" t="s">
        <v>430</v>
      </c>
      <c r="G764" s="191"/>
      <c r="H764" s="193"/>
      <c r="I764" s="198"/>
      <c r="J764" s="209"/>
      <c r="L764" s="168">
        <v>2</v>
      </c>
      <c r="M764" s="190"/>
    </row>
    <row r="765" spans="2:13" ht="15.6" customHeight="1">
      <c r="B765" s="164"/>
      <c r="C765" s="164" t="s">
        <v>800</v>
      </c>
      <c r="D765" s="154" t="s">
        <v>797</v>
      </c>
      <c r="E765" s="155"/>
      <c r="F765" s="156"/>
      <c r="G765" s="186"/>
      <c r="H765" s="187"/>
      <c r="I765" s="196"/>
      <c r="J765" s="208"/>
      <c r="L765" s="168">
        <v>3</v>
      </c>
      <c r="M765" s="190"/>
    </row>
    <row r="766" spans="2:13" ht="15.6" customHeight="1">
      <c r="B766" s="162"/>
      <c r="C766" s="271"/>
      <c r="D766" s="163"/>
      <c r="E766" s="160">
        <v>8</v>
      </c>
      <c r="F766" s="161" t="s">
        <v>430</v>
      </c>
      <c r="G766" s="192"/>
      <c r="H766" s="193"/>
      <c r="I766" s="198"/>
      <c r="J766" s="209"/>
      <c r="L766" s="168">
        <v>4</v>
      </c>
      <c r="M766" s="190"/>
    </row>
    <row r="767" spans="2:13" ht="15.6" customHeight="1">
      <c r="B767" s="164"/>
      <c r="C767" s="154" t="s">
        <v>801</v>
      </c>
      <c r="D767" s="154" t="s">
        <v>794</v>
      </c>
      <c r="E767" s="155"/>
      <c r="F767" s="156"/>
      <c r="G767" s="186"/>
      <c r="H767" s="187"/>
      <c r="I767" s="196"/>
      <c r="J767" s="208"/>
      <c r="L767" s="168">
        <v>5</v>
      </c>
      <c r="M767" s="190"/>
    </row>
    <row r="768" spans="2:13" ht="15.6" customHeight="1">
      <c r="B768" s="162"/>
      <c r="C768" s="163"/>
      <c r="D768" s="163"/>
      <c r="E768" s="160">
        <v>7</v>
      </c>
      <c r="F768" s="161" t="s">
        <v>430</v>
      </c>
      <c r="G768" s="192"/>
      <c r="H768" s="193"/>
      <c r="I768" s="198"/>
      <c r="J768" s="209"/>
      <c r="L768" s="168">
        <v>6</v>
      </c>
      <c r="M768" s="190"/>
    </row>
    <row r="769" spans="2:13" ht="15.6" customHeight="1">
      <c r="B769" s="285"/>
      <c r="C769" s="210" t="s">
        <v>802</v>
      </c>
      <c r="D769" s="243" t="s">
        <v>794</v>
      </c>
      <c r="E769" s="295"/>
      <c r="F769" s="217"/>
      <c r="G769" s="186"/>
      <c r="H769" s="187"/>
      <c r="I769" s="196"/>
      <c r="J769" s="208"/>
      <c r="L769" s="168">
        <v>7</v>
      </c>
      <c r="M769" s="190"/>
    </row>
    <row r="770" spans="2:13" s="171" customFormat="1" ht="15.6" customHeight="1">
      <c r="B770" s="162"/>
      <c r="C770" s="271"/>
      <c r="D770" s="163"/>
      <c r="E770" s="160">
        <v>6</v>
      </c>
      <c r="F770" s="161" t="s">
        <v>430</v>
      </c>
      <c r="G770" s="192"/>
      <c r="H770" s="193"/>
      <c r="I770" s="198"/>
      <c r="J770" s="209"/>
      <c r="K770" s="166"/>
      <c r="L770" s="168">
        <v>8</v>
      </c>
      <c r="M770" s="190"/>
    </row>
    <row r="771" spans="2:13" ht="15.6" customHeight="1">
      <c r="B771" s="285"/>
      <c r="C771" s="164" t="s">
        <v>803</v>
      </c>
      <c r="D771" s="154" t="s">
        <v>804</v>
      </c>
      <c r="E771" s="155"/>
      <c r="F771" s="156"/>
      <c r="G771" s="186"/>
      <c r="H771" s="187"/>
      <c r="I771" s="196"/>
      <c r="J771" s="208"/>
      <c r="L771" s="168">
        <v>9</v>
      </c>
      <c r="M771" s="190"/>
    </row>
    <row r="772" spans="2:13" s="171" customFormat="1" ht="15.6" customHeight="1">
      <c r="B772" s="229"/>
      <c r="C772" s="162"/>
      <c r="D772" s="163"/>
      <c r="E772" s="160">
        <v>2</v>
      </c>
      <c r="F772" s="161" t="s">
        <v>430</v>
      </c>
      <c r="G772" s="192"/>
      <c r="H772" s="193"/>
      <c r="I772" s="198"/>
      <c r="J772" s="209"/>
      <c r="K772" s="166"/>
      <c r="L772" s="168">
        <v>10</v>
      </c>
      <c r="M772" s="190"/>
    </row>
    <row r="773" spans="2:13" ht="15.6" customHeight="1">
      <c r="B773" s="152"/>
      <c r="C773" s="164" t="s">
        <v>805</v>
      </c>
      <c r="D773" s="154" t="s">
        <v>806</v>
      </c>
      <c r="E773" s="155"/>
      <c r="F773" s="156"/>
      <c r="G773" s="186"/>
      <c r="H773" s="187"/>
      <c r="I773" s="196"/>
      <c r="J773" s="208"/>
      <c r="L773" s="168">
        <v>11</v>
      </c>
      <c r="M773" s="190"/>
    </row>
    <row r="774" spans="2:13" s="171" customFormat="1" ht="15.6" customHeight="1">
      <c r="B774" s="157"/>
      <c r="C774" s="162"/>
      <c r="D774" s="163"/>
      <c r="E774" s="160">
        <v>3</v>
      </c>
      <c r="F774" s="161" t="s">
        <v>430</v>
      </c>
      <c r="G774" s="192"/>
      <c r="H774" s="193"/>
      <c r="I774" s="198"/>
      <c r="J774" s="209"/>
      <c r="K774" s="166"/>
      <c r="L774" s="168">
        <v>12</v>
      </c>
      <c r="M774" s="190"/>
    </row>
    <row r="775" spans="2:13" s="171" customFormat="1" ht="15.6" customHeight="1">
      <c r="B775" s="200"/>
      <c r="C775" s="164" t="s">
        <v>807</v>
      </c>
      <c r="D775" s="184" t="s">
        <v>806</v>
      </c>
      <c r="E775" s="155"/>
      <c r="F775" s="156"/>
      <c r="G775" s="186"/>
      <c r="H775" s="187"/>
      <c r="I775" s="196"/>
      <c r="J775" s="218"/>
      <c r="K775" s="166"/>
      <c r="L775" s="168">
        <v>13</v>
      </c>
      <c r="M775" s="190"/>
    </row>
    <row r="776" spans="2:13" s="171" customFormat="1" ht="15.6" customHeight="1">
      <c r="B776" s="200"/>
      <c r="C776" s="162"/>
      <c r="D776" s="163"/>
      <c r="E776" s="160">
        <v>1</v>
      </c>
      <c r="F776" s="161" t="s">
        <v>430</v>
      </c>
      <c r="G776" s="192"/>
      <c r="H776" s="193"/>
      <c r="I776" s="198"/>
      <c r="J776" s="218"/>
      <c r="K776" s="166"/>
      <c r="L776" s="168">
        <v>14</v>
      </c>
      <c r="M776" s="190"/>
    </row>
    <row r="777" spans="2:13" s="171" customFormat="1" ht="15.6" customHeight="1">
      <c r="B777" s="164"/>
      <c r="C777" s="164" t="s">
        <v>808</v>
      </c>
      <c r="D777" s="154" t="s">
        <v>809</v>
      </c>
      <c r="E777" s="155"/>
      <c r="F777" s="156"/>
      <c r="G777" s="186"/>
      <c r="H777" s="187"/>
      <c r="I777" s="206"/>
      <c r="J777" s="208"/>
      <c r="K777" s="166"/>
      <c r="L777" s="168">
        <v>15</v>
      </c>
      <c r="M777" s="190"/>
    </row>
    <row r="778" spans="2:13" s="171" customFormat="1" ht="15.6" customHeight="1">
      <c r="B778" s="162"/>
      <c r="C778" s="162"/>
      <c r="D778" s="163"/>
      <c r="E778" s="160">
        <v>2</v>
      </c>
      <c r="F778" s="161" t="s">
        <v>430</v>
      </c>
      <c r="G778" s="192"/>
      <c r="H778" s="193"/>
      <c r="I778" s="198"/>
      <c r="J778" s="209"/>
      <c r="K778" s="166"/>
      <c r="L778" s="168">
        <v>16</v>
      </c>
      <c r="M778" s="190"/>
    </row>
    <row r="779" spans="2:13" s="171" customFormat="1" ht="15.6" customHeight="1">
      <c r="B779" s="172"/>
      <c r="C779" s="164" t="s">
        <v>810</v>
      </c>
      <c r="D779" s="184" t="s">
        <v>811</v>
      </c>
      <c r="E779" s="155"/>
      <c r="F779" s="156"/>
      <c r="G779" s="286"/>
      <c r="H779" s="203"/>
      <c r="I779" s="239"/>
      <c r="J779" s="218"/>
      <c r="K779" s="166"/>
      <c r="L779" s="168">
        <v>17</v>
      </c>
      <c r="M779" s="190"/>
    </row>
    <row r="780" spans="2:13" s="171" customFormat="1" ht="15.6" customHeight="1">
      <c r="B780" s="162"/>
      <c r="C780" s="271"/>
      <c r="D780" s="159"/>
      <c r="E780" s="165">
        <v>2</v>
      </c>
      <c r="F780" s="161" t="s">
        <v>430</v>
      </c>
      <c r="G780" s="286"/>
      <c r="H780" s="193"/>
      <c r="I780" s="198"/>
      <c r="J780" s="209"/>
      <c r="K780" s="166"/>
      <c r="L780" s="168">
        <v>18</v>
      </c>
      <c r="M780" s="190"/>
    </row>
    <row r="781" spans="2:13" ht="15.6" customHeight="1">
      <c r="B781" s="200"/>
      <c r="C781" s="172" t="s">
        <v>812</v>
      </c>
      <c r="D781" s="184" t="s">
        <v>809</v>
      </c>
      <c r="E781" s="155"/>
      <c r="F781" s="156"/>
      <c r="G781" s="186"/>
      <c r="H781" s="203"/>
      <c r="I781" s="206"/>
      <c r="J781" s="218"/>
      <c r="L781" s="168">
        <v>19</v>
      </c>
      <c r="M781" s="190"/>
    </row>
    <row r="782" spans="2:13" ht="15.6" customHeight="1">
      <c r="B782" s="162"/>
      <c r="C782" s="162"/>
      <c r="D782" s="159"/>
      <c r="E782" s="165">
        <v>5</v>
      </c>
      <c r="F782" s="161" t="s">
        <v>430</v>
      </c>
      <c r="G782" s="192"/>
      <c r="H782" s="193"/>
      <c r="I782" s="198"/>
      <c r="J782" s="213"/>
      <c r="L782" s="168">
        <v>20</v>
      </c>
      <c r="M782" s="190"/>
    </row>
    <row r="783" spans="2:13" ht="15.6" customHeight="1">
      <c r="B783" s="152"/>
      <c r="C783" s="164" t="s">
        <v>812</v>
      </c>
      <c r="D783" s="264" t="s">
        <v>809</v>
      </c>
      <c r="E783" s="155"/>
      <c r="F783" s="156"/>
      <c r="G783" s="186"/>
      <c r="H783" s="187"/>
      <c r="I783" s="188"/>
      <c r="J783" s="208"/>
      <c r="L783" s="168">
        <v>21</v>
      </c>
      <c r="M783" s="190"/>
    </row>
    <row r="784" spans="2:13" s="171" customFormat="1" ht="15.6" customHeight="1">
      <c r="B784" s="157"/>
      <c r="C784" s="271"/>
      <c r="D784" s="271"/>
      <c r="E784" s="160">
        <v>5</v>
      </c>
      <c r="F784" s="161" t="s">
        <v>430</v>
      </c>
      <c r="G784" s="192"/>
      <c r="H784" s="193"/>
      <c r="I784" s="198"/>
      <c r="J784" s="209"/>
      <c r="K784" s="166"/>
      <c r="L784" s="168">
        <v>22</v>
      </c>
      <c r="M784" s="190"/>
    </row>
    <row r="785" spans="2:13" s="171" customFormat="1" ht="15.6" customHeight="1">
      <c r="B785" s="200"/>
      <c r="C785" s="164" t="s">
        <v>813</v>
      </c>
      <c r="D785" s="334" t="s">
        <v>814</v>
      </c>
      <c r="E785" s="155"/>
      <c r="F785" s="156"/>
      <c r="G785" s="186"/>
      <c r="H785" s="187"/>
      <c r="I785" s="206"/>
      <c r="J785" s="218"/>
      <c r="K785" s="166"/>
      <c r="L785" s="168">
        <v>23</v>
      </c>
      <c r="M785" s="190"/>
    </row>
    <row r="786" spans="2:13" s="171" customFormat="1" ht="15.6" customHeight="1">
      <c r="B786" s="200"/>
      <c r="C786" s="162"/>
      <c r="D786" s="337"/>
      <c r="E786" s="160">
        <v>1</v>
      </c>
      <c r="F786" s="161" t="s">
        <v>430</v>
      </c>
      <c r="G786" s="192"/>
      <c r="H786" s="193"/>
      <c r="I786" s="206"/>
      <c r="J786" s="218"/>
      <c r="K786" s="166"/>
      <c r="L786" s="168">
        <v>24</v>
      </c>
      <c r="M786" s="190"/>
    </row>
    <row r="787" spans="2:13" s="171" customFormat="1" ht="15.6" customHeight="1">
      <c r="B787" s="164"/>
      <c r="C787" s="164" t="s">
        <v>813</v>
      </c>
      <c r="D787" s="154" t="s">
        <v>806</v>
      </c>
      <c r="E787" s="155"/>
      <c r="F787" s="156"/>
      <c r="G787" s="186"/>
      <c r="H787" s="187"/>
      <c r="I787" s="188"/>
      <c r="J787" s="208"/>
      <c r="K787" s="166"/>
      <c r="L787" s="168">
        <v>25</v>
      </c>
      <c r="M787" s="190"/>
    </row>
    <row r="788" spans="2:13" s="171" customFormat="1" ht="15.6" customHeight="1">
      <c r="B788" s="162"/>
      <c r="C788" s="162"/>
      <c r="D788" s="163"/>
      <c r="E788" s="160">
        <v>1</v>
      </c>
      <c r="F788" s="161" t="s">
        <v>430</v>
      </c>
      <c r="G788" s="192"/>
      <c r="H788" s="193"/>
      <c r="I788" s="198"/>
      <c r="J788" s="209"/>
      <c r="K788" s="166"/>
      <c r="L788" s="168">
        <v>26</v>
      </c>
      <c r="M788" s="190"/>
    </row>
    <row r="789" spans="2:13" s="171" customFormat="1" ht="15.6" customHeight="1">
      <c r="B789" s="200"/>
      <c r="C789" s="164" t="s">
        <v>822</v>
      </c>
      <c r="D789" s="154"/>
      <c r="E789" s="155"/>
      <c r="F789" s="156"/>
      <c r="G789" s="217"/>
      <c r="H789" s="203"/>
      <c r="I789" s="206"/>
      <c r="J789" s="218"/>
      <c r="K789" s="166"/>
      <c r="L789" s="168">
        <v>27</v>
      </c>
      <c r="M789" s="190"/>
    </row>
    <row r="790" spans="2:13" s="171" customFormat="1" ht="15.6" customHeight="1">
      <c r="B790" s="200"/>
      <c r="C790" s="271"/>
      <c r="D790" s="163"/>
      <c r="E790" s="160">
        <v>309</v>
      </c>
      <c r="F790" s="161" t="s">
        <v>823</v>
      </c>
      <c r="G790" s="217"/>
      <c r="H790" s="203"/>
      <c r="I790" s="206"/>
      <c r="J790" s="218"/>
      <c r="K790" s="166"/>
      <c r="L790" s="168">
        <v>28</v>
      </c>
      <c r="M790" s="190"/>
    </row>
    <row r="791" spans="2:13" ht="15.6" customHeight="1">
      <c r="B791" s="164"/>
      <c r="C791" s="408"/>
      <c r="D791" s="408"/>
      <c r="E791" s="350"/>
      <c r="F791" s="156"/>
      <c r="G791" s="187"/>
      <c r="H791" s="187"/>
      <c r="I791" s="188"/>
      <c r="J791" s="208"/>
      <c r="L791" s="168">
        <v>29</v>
      </c>
      <c r="M791" s="190"/>
    </row>
    <row r="792" spans="2:13" ht="15.6" customHeight="1">
      <c r="B792" s="162"/>
      <c r="C792" s="409"/>
      <c r="D792" s="409"/>
      <c r="E792" s="283"/>
      <c r="F792" s="161"/>
      <c r="G792" s="270"/>
      <c r="H792" s="193"/>
      <c r="I792" s="198"/>
      <c r="J792" s="213"/>
      <c r="L792" s="168">
        <v>30</v>
      </c>
      <c r="M792" s="190"/>
    </row>
    <row r="793" spans="2:13" ht="21" customHeight="1">
      <c r="B793" s="166" t="s">
        <v>455</v>
      </c>
      <c r="G793" s="168"/>
    </row>
    <row r="794" spans="2:13" ht="25.5" customHeight="1">
      <c r="B794" s="172" t="s">
        <v>5</v>
      </c>
      <c r="C794" s="173" t="str">
        <f>C761</f>
        <v>科目名称　5.機器解体工事（工場棟・排ガス処理棟）</v>
      </c>
      <c r="D794" s="173"/>
      <c r="E794" s="174"/>
      <c r="F794" s="175"/>
      <c r="G794" s="173"/>
      <c r="H794" s="176"/>
      <c r="I794" s="177"/>
      <c r="J794" s="178"/>
    </row>
    <row r="795" spans="2:13" s="168" customFormat="1" ht="24" customHeight="1">
      <c r="B795" s="179" t="s">
        <v>13</v>
      </c>
      <c r="C795" s="448" t="s">
        <v>33</v>
      </c>
      <c r="D795" s="449"/>
      <c r="E795" s="181" t="s">
        <v>16</v>
      </c>
      <c r="F795" s="182" t="s">
        <v>17</v>
      </c>
      <c r="G795" s="182" t="s">
        <v>8</v>
      </c>
      <c r="H795" s="183" t="s">
        <v>18</v>
      </c>
      <c r="I795" s="448" t="s">
        <v>19</v>
      </c>
      <c r="J795" s="449"/>
      <c r="L795" s="170"/>
      <c r="M795" s="170"/>
    </row>
    <row r="796" spans="2:13" ht="15.6" customHeight="1">
      <c r="B796" s="164" t="s">
        <v>816</v>
      </c>
      <c r="C796" s="164" t="s">
        <v>793</v>
      </c>
      <c r="D796" s="154" t="s">
        <v>794</v>
      </c>
      <c r="E796" s="155"/>
      <c r="F796" s="156"/>
      <c r="G796" s="154"/>
      <c r="H796" s="187"/>
      <c r="I796" s="188"/>
      <c r="J796" s="208"/>
      <c r="L796" s="168">
        <v>1</v>
      </c>
      <c r="M796" s="190"/>
    </row>
    <row r="797" spans="2:13" ht="15.6" customHeight="1">
      <c r="B797" s="162"/>
      <c r="C797" s="162"/>
      <c r="D797" s="163"/>
      <c r="E797" s="160">
        <v>26</v>
      </c>
      <c r="F797" s="161" t="s">
        <v>430</v>
      </c>
      <c r="G797" s="191"/>
      <c r="H797" s="193"/>
      <c r="I797" s="198"/>
      <c r="J797" s="209"/>
      <c r="L797" s="168">
        <v>2</v>
      </c>
      <c r="M797" s="190"/>
    </row>
    <row r="798" spans="2:13" ht="15.6" customHeight="1">
      <c r="B798" s="164"/>
      <c r="C798" s="164" t="s">
        <v>793</v>
      </c>
      <c r="D798" s="154" t="s">
        <v>811</v>
      </c>
      <c r="E798" s="155"/>
      <c r="F798" s="156"/>
      <c r="G798" s="186"/>
      <c r="H798" s="187"/>
      <c r="I798" s="196"/>
      <c r="J798" s="208"/>
      <c r="L798" s="168">
        <v>3</v>
      </c>
      <c r="M798" s="190"/>
    </row>
    <row r="799" spans="2:13" ht="15.6" customHeight="1">
      <c r="B799" s="162"/>
      <c r="C799" s="271"/>
      <c r="D799" s="163"/>
      <c r="E799" s="160">
        <v>1</v>
      </c>
      <c r="F799" s="161" t="s">
        <v>430</v>
      </c>
      <c r="G799" s="192"/>
      <c r="H799" s="193"/>
      <c r="I799" s="198"/>
      <c r="J799" s="209"/>
      <c r="L799" s="168">
        <v>4</v>
      </c>
      <c r="M799" s="190"/>
    </row>
    <row r="800" spans="2:13" ht="15.6" customHeight="1">
      <c r="B800" s="164"/>
      <c r="C800" s="154" t="s">
        <v>817</v>
      </c>
      <c r="D800" s="154"/>
      <c r="E800" s="155"/>
      <c r="F800" s="156"/>
      <c r="G800" s="186"/>
      <c r="H800" s="187"/>
      <c r="I800" s="196"/>
      <c r="J800" s="208"/>
      <c r="L800" s="168">
        <v>5</v>
      </c>
      <c r="M800" s="190"/>
    </row>
    <row r="801" spans="2:13" ht="15.6" customHeight="1">
      <c r="B801" s="162"/>
      <c r="C801" s="163"/>
      <c r="D801" s="163"/>
      <c r="E801" s="160">
        <v>2</v>
      </c>
      <c r="F801" s="161" t="s">
        <v>430</v>
      </c>
      <c r="G801" s="192"/>
      <c r="H801" s="193"/>
      <c r="I801" s="198"/>
      <c r="J801" s="209"/>
      <c r="L801" s="168">
        <v>6</v>
      </c>
      <c r="M801" s="190"/>
    </row>
    <row r="802" spans="2:13" ht="15.6" customHeight="1">
      <c r="B802" s="285"/>
      <c r="C802" s="164" t="s">
        <v>818</v>
      </c>
      <c r="D802" s="429"/>
      <c r="E802" s="430"/>
      <c r="F802" s="429"/>
      <c r="G802" s="186"/>
      <c r="H802" s="187"/>
      <c r="I802" s="196"/>
      <c r="J802" s="208"/>
      <c r="L802" s="168">
        <v>7</v>
      </c>
      <c r="M802" s="190"/>
    </row>
    <row r="803" spans="2:13" s="171" customFormat="1" ht="15.6" customHeight="1">
      <c r="B803" s="162"/>
      <c r="C803" s="271"/>
      <c r="D803" s="163"/>
      <c r="E803" s="160">
        <v>3</v>
      </c>
      <c r="F803" s="161" t="s">
        <v>430</v>
      </c>
      <c r="G803" s="192"/>
      <c r="H803" s="193"/>
      <c r="I803" s="198"/>
      <c r="J803" s="209"/>
      <c r="K803" s="166"/>
      <c r="L803" s="168">
        <v>8</v>
      </c>
      <c r="M803" s="190"/>
    </row>
    <row r="804" spans="2:13" ht="15.6" customHeight="1">
      <c r="B804" s="285"/>
      <c r="C804" s="164" t="s">
        <v>822</v>
      </c>
      <c r="D804" s="154"/>
      <c r="E804" s="155"/>
      <c r="F804" s="156"/>
      <c r="G804" s="186"/>
      <c r="H804" s="187"/>
      <c r="I804" s="196"/>
      <c r="J804" s="208"/>
      <c r="L804" s="168">
        <v>9</v>
      </c>
      <c r="M804" s="190"/>
    </row>
    <row r="805" spans="2:13" s="171" customFormat="1" ht="15.6" customHeight="1">
      <c r="B805" s="229"/>
      <c r="C805" s="271"/>
      <c r="D805" s="163"/>
      <c r="E805" s="160">
        <v>58</v>
      </c>
      <c r="F805" s="161" t="s">
        <v>823</v>
      </c>
      <c r="G805" s="192"/>
      <c r="H805" s="193"/>
      <c r="I805" s="198"/>
      <c r="J805" s="209"/>
      <c r="K805" s="166"/>
      <c r="L805" s="168">
        <v>10</v>
      </c>
      <c r="M805" s="190"/>
    </row>
    <row r="806" spans="2:13" ht="15.6" customHeight="1">
      <c r="B806" s="287" t="s">
        <v>821</v>
      </c>
      <c r="C806" s="164" t="s">
        <v>819</v>
      </c>
      <c r="D806" s="429" t="s">
        <v>820</v>
      </c>
      <c r="E806" s="430"/>
      <c r="F806" s="429"/>
      <c r="G806" s="186"/>
      <c r="H806" s="187"/>
      <c r="I806" s="196"/>
      <c r="J806" s="208"/>
      <c r="L806" s="168">
        <v>11</v>
      </c>
      <c r="M806" s="190"/>
    </row>
    <row r="807" spans="2:13" s="171" customFormat="1" ht="15.6" customHeight="1">
      <c r="B807" s="157"/>
      <c r="C807" s="271"/>
      <c r="D807" s="163"/>
      <c r="E807" s="160">
        <v>5</v>
      </c>
      <c r="F807" s="161" t="s">
        <v>430</v>
      </c>
      <c r="G807" s="192"/>
      <c r="H807" s="193"/>
      <c r="I807" s="198"/>
      <c r="J807" s="209"/>
      <c r="K807" s="166"/>
      <c r="L807" s="168">
        <v>12</v>
      </c>
      <c r="M807" s="190"/>
    </row>
    <row r="808" spans="2:13" s="171" customFormat="1" ht="15.6" customHeight="1">
      <c r="B808" s="200"/>
      <c r="C808" s="164"/>
      <c r="D808" s="184"/>
      <c r="E808" s="155"/>
      <c r="F808" s="156"/>
      <c r="G808" s="186"/>
      <c r="H808" s="187"/>
      <c r="I808" s="196"/>
      <c r="J808" s="218"/>
      <c r="K808" s="166"/>
      <c r="L808" s="168">
        <v>13</v>
      </c>
      <c r="M808" s="190"/>
    </row>
    <row r="809" spans="2:13" s="171" customFormat="1" ht="15.6" customHeight="1">
      <c r="B809" s="200"/>
      <c r="C809" s="162"/>
      <c r="D809" s="163"/>
      <c r="E809" s="160"/>
      <c r="F809" s="161"/>
      <c r="G809" s="192"/>
      <c r="H809" s="193"/>
      <c r="I809" s="198"/>
      <c r="J809" s="218"/>
      <c r="K809" s="166"/>
      <c r="L809" s="168">
        <v>14</v>
      </c>
      <c r="M809" s="190"/>
    </row>
    <row r="810" spans="2:13" s="171" customFormat="1" ht="15.6" customHeight="1">
      <c r="B810" s="164" t="s">
        <v>824</v>
      </c>
      <c r="C810" s="164" t="s">
        <v>825</v>
      </c>
      <c r="D810" s="154" t="s">
        <v>826</v>
      </c>
      <c r="E810" s="155"/>
      <c r="F810" s="156"/>
      <c r="G810" s="186"/>
      <c r="H810" s="187"/>
      <c r="I810" s="206"/>
      <c r="J810" s="208"/>
      <c r="K810" s="166"/>
      <c r="L810" s="168">
        <v>15</v>
      </c>
      <c r="M810" s="190"/>
    </row>
    <row r="811" spans="2:13" s="171" customFormat="1" ht="15.6" customHeight="1">
      <c r="B811" s="162"/>
      <c r="C811" s="162"/>
      <c r="D811" s="163"/>
      <c r="E811" s="160">
        <v>1</v>
      </c>
      <c r="F811" s="161" t="s">
        <v>827</v>
      </c>
      <c r="G811" s="192"/>
      <c r="H811" s="193"/>
      <c r="I811" s="198"/>
      <c r="J811" s="209"/>
      <c r="K811" s="166"/>
      <c r="L811" s="168">
        <v>16</v>
      </c>
      <c r="M811" s="190"/>
    </row>
    <row r="812" spans="2:13" s="171" customFormat="1" ht="15.6" customHeight="1">
      <c r="B812" s="172"/>
      <c r="C812" s="164" t="s">
        <v>825</v>
      </c>
      <c r="D812" s="184" t="s">
        <v>828</v>
      </c>
      <c r="E812" s="155"/>
      <c r="F812" s="156"/>
      <c r="G812" s="286"/>
      <c r="H812" s="203"/>
      <c r="I812" s="239"/>
      <c r="J812" s="218"/>
      <c r="K812" s="166"/>
      <c r="L812" s="168">
        <v>17</v>
      </c>
      <c r="M812" s="190"/>
    </row>
    <row r="813" spans="2:13" s="171" customFormat="1" ht="15.6" customHeight="1">
      <c r="B813" s="162"/>
      <c r="C813" s="271"/>
      <c r="D813" s="159"/>
      <c r="E813" s="165">
        <v>12</v>
      </c>
      <c r="F813" s="161" t="s">
        <v>827</v>
      </c>
      <c r="G813" s="286"/>
      <c r="H813" s="193"/>
      <c r="I813" s="198"/>
      <c r="J813" s="209"/>
      <c r="K813" s="166"/>
      <c r="L813" s="168">
        <v>18</v>
      </c>
      <c r="M813" s="190"/>
    </row>
    <row r="814" spans="2:13" ht="15.6" customHeight="1">
      <c r="B814" s="200"/>
      <c r="C814" s="172" t="s">
        <v>825</v>
      </c>
      <c r="D814" s="184" t="s">
        <v>829</v>
      </c>
      <c r="E814" s="155"/>
      <c r="F814" s="156"/>
      <c r="G814" s="186"/>
      <c r="H814" s="203"/>
      <c r="I814" s="206"/>
      <c r="J814" s="218"/>
      <c r="L814" s="168">
        <v>19</v>
      </c>
      <c r="M814" s="190"/>
    </row>
    <row r="815" spans="2:13" ht="15.6" customHeight="1">
      <c r="B815" s="162"/>
      <c r="C815" s="162"/>
      <c r="D815" s="159"/>
      <c r="E815" s="165">
        <v>4</v>
      </c>
      <c r="F815" s="161" t="s">
        <v>827</v>
      </c>
      <c r="G815" s="192"/>
      <c r="H815" s="193"/>
      <c r="I815" s="198"/>
      <c r="J815" s="213"/>
      <c r="L815" s="168">
        <v>20</v>
      </c>
      <c r="M815" s="190"/>
    </row>
    <row r="816" spans="2:13" ht="15.6" customHeight="1">
      <c r="B816" s="152"/>
      <c r="C816" s="164" t="s">
        <v>830</v>
      </c>
      <c r="D816" s="264" t="s">
        <v>831</v>
      </c>
      <c r="E816" s="155"/>
      <c r="F816" s="156"/>
      <c r="G816" s="186"/>
      <c r="H816" s="187"/>
      <c r="I816" s="188"/>
      <c r="J816" s="208"/>
      <c r="L816" s="168">
        <v>21</v>
      </c>
      <c r="M816" s="190"/>
    </row>
    <row r="817" spans="2:13" s="171" customFormat="1" ht="15.6" customHeight="1">
      <c r="B817" s="157"/>
      <c r="C817" s="271"/>
      <c r="D817" s="271"/>
      <c r="E817" s="160">
        <v>8</v>
      </c>
      <c r="F817" s="161" t="s">
        <v>827</v>
      </c>
      <c r="G817" s="192"/>
      <c r="H817" s="193"/>
      <c r="I817" s="198"/>
      <c r="J817" s="209"/>
      <c r="K817" s="166"/>
      <c r="L817" s="168">
        <v>22</v>
      </c>
      <c r="M817" s="190"/>
    </row>
    <row r="818" spans="2:13" s="171" customFormat="1" ht="15.6" customHeight="1">
      <c r="B818" s="200"/>
      <c r="C818" s="164" t="s">
        <v>832</v>
      </c>
      <c r="D818" s="334" t="s">
        <v>833</v>
      </c>
      <c r="E818" s="155"/>
      <c r="F818" s="156"/>
      <c r="G818" s="186"/>
      <c r="H818" s="187"/>
      <c r="I818" s="206"/>
      <c r="J818" s="218"/>
      <c r="K818" s="166"/>
      <c r="L818" s="168">
        <v>23</v>
      </c>
      <c r="M818" s="190"/>
    </row>
    <row r="819" spans="2:13" s="171" customFormat="1" ht="15.6" customHeight="1">
      <c r="B819" s="200"/>
      <c r="C819" s="162"/>
      <c r="D819" s="337"/>
      <c r="E819" s="160">
        <v>12</v>
      </c>
      <c r="F819" s="161" t="s">
        <v>827</v>
      </c>
      <c r="G819" s="192"/>
      <c r="H819" s="193"/>
      <c r="I819" s="206"/>
      <c r="J819" s="218"/>
      <c r="K819" s="166"/>
      <c r="L819" s="168">
        <v>24</v>
      </c>
      <c r="M819" s="190"/>
    </row>
    <row r="820" spans="2:13" s="171" customFormat="1" ht="15.6" customHeight="1">
      <c r="B820" s="164"/>
      <c r="C820" s="164"/>
      <c r="D820" s="154"/>
      <c r="E820" s="155"/>
      <c r="F820" s="156"/>
      <c r="G820" s="186"/>
      <c r="H820" s="187"/>
      <c r="I820" s="188"/>
      <c r="J820" s="208"/>
      <c r="K820" s="166"/>
      <c r="L820" s="168">
        <v>25</v>
      </c>
      <c r="M820" s="190"/>
    </row>
    <row r="821" spans="2:13" s="171" customFormat="1" ht="15.6" customHeight="1">
      <c r="B821" s="162"/>
      <c r="C821" s="162"/>
      <c r="D821" s="163"/>
      <c r="E821" s="160"/>
      <c r="F821" s="161"/>
      <c r="G821" s="192"/>
      <c r="H821" s="193"/>
      <c r="I821" s="198"/>
      <c r="J821" s="209"/>
      <c r="K821" s="166"/>
      <c r="L821" s="168">
        <v>26</v>
      </c>
      <c r="M821" s="190"/>
    </row>
    <row r="822" spans="2:13" s="171" customFormat="1" ht="15.6" customHeight="1">
      <c r="B822" s="152" t="s">
        <v>840</v>
      </c>
      <c r="C822" s="153" t="s">
        <v>456</v>
      </c>
      <c r="D822" s="154" t="s">
        <v>459</v>
      </c>
      <c r="E822" s="155"/>
      <c r="F822" s="156"/>
      <c r="G822" s="217"/>
      <c r="H822" s="203"/>
      <c r="I822" s="206"/>
      <c r="J822" s="218"/>
      <c r="K822" s="166"/>
      <c r="L822" s="168">
        <v>27</v>
      </c>
      <c r="M822" s="190"/>
    </row>
    <row r="823" spans="2:13" s="171" customFormat="1" ht="15.6" customHeight="1">
      <c r="B823" s="157"/>
      <c r="C823" s="158"/>
      <c r="D823" s="159"/>
      <c r="E823" s="160">
        <v>10</v>
      </c>
      <c r="F823" s="161" t="s">
        <v>416</v>
      </c>
      <c r="G823" s="217"/>
      <c r="H823" s="203"/>
      <c r="I823" s="206"/>
      <c r="J823" s="218"/>
      <c r="K823" s="166"/>
      <c r="L823" s="168">
        <v>28</v>
      </c>
      <c r="M823" s="190"/>
    </row>
    <row r="824" spans="2:13" ht="15.6" customHeight="1">
      <c r="B824" s="210"/>
      <c r="C824" s="153" t="s">
        <v>457</v>
      </c>
      <c r="D824" s="154" t="s">
        <v>459</v>
      </c>
      <c r="E824" s="155"/>
      <c r="F824" s="156"/>
      <c r="G824" s="187"/>
      <c r="H824" s="187"/>
      <c r="I824" s="188"/>
      <c r="J824" s="208"/>
      <c r="L824" s="168">
        <v>29</v>
      </c>
      <c r="M824" s="190"/>
    </row>
    <row r="825" spans="2:13" ht="15.6" customHeight="1">
      <c r="B825" s="162"/>
      <c r="C825" s="162"/>
      <c r="D825" s="163"/>
      <c r="E825" s="160">
        <v>1</v>
      </c>
      <c r="F825" s="161" t="s">
        <v>416</v>
      </c>
      <c r="G825" s="270"/>
      <c r="H825" s="193"/>
      <c r="I825" s="198"/>
      <c r="J825" s="213"/>
      <c r="L825" s="168">
        <v>30</v>
      </c>
      <c r="M825" s="190"/>
    </row>
    <row r="826" spans="2:13" ht="21" customHeight="1">
      <c r="B826" s="166" t="s">
        <v>455</v>
      </c>
      <c r="G826" s="168"/>
    </row>
    <row r="827" spans="2:13" ht="25.5" customHeight="1">
      <c r="B827" s="172" t="s">
        <v>5</v>
      </c>
      <c r="C827" s="173" t="str">
        <f>C794</f>
        <v>科目名称　5.機器解体工事（工場棟・排ガス処理棟）</v>
      </c>
      <c r="D827" s="173"/>
      <c r="E827" s="174"/>
      <c r="F827" s="175"/>
      <c r="G827" s="173"/>
      <c r="H827" s="176"/>
      <c r="I827" s="177"/>
      <c r="J827" s="178"/>
    </row>
    <row r="828" spans="2:13" s="168" customFormat="1" ht="24" customHeight="1">
      <c r="B828" s="179" t="s">
        <v>13</v>
      </c>
      <c r="C828" s="448" t="s">
        <v>33</v>
      </c>
      <c r="D828" s="449"/>
      <c r="E828" s="181" t="s">
        <v>16</v>
      </c>
      <c r="F828" s="182" t="s">
        <v>17</v>
      </c>
      <c r="G828" s="182" t="s">
        <v>8</v>
      </c>
      <c r="H828" s="183" t="s">
        <v>18</v>
      </c>
      <c r="I828" s="448" t="s">
        <v>19</v>
      </c>
      <c r="J828" s="449"/>
      <c r="L828" s="170"/>
      <c r="M828" s="170"/>
    </row>
    <row r="829" spans="2:13" ht="15.6" customHeight="1">
      <c r="B829" s="200"/>
      <c r="C829" s="164" t="s">
        <v>458</v>
      </c>
      <c r="D829" s="154" t="s">
        <v>459</v>
      </c>
      <c r="E829" s="155"/>
      <c r="F829" s="156"/>
      <c r="G829" s="186"/>
      <c r="H829" s="187"/>
      <c r="I829" s="196"/>
      <c r="J829" s="208"/>
      <c r="L829" s="168">
        <v>7</v>
      </c>
      <c r="M829" s="190"/>
    </row>
    <row r="830" spans="2:13" s="171" customFormat="1" ht="15.6" customHeight="1">
      <c r="B830" s="231"/>
      <c r="C830" s="162"/>
      <c r="D830" s="163"/>
      <c r="E830" s="165">
        <v>1</v>
      </c>
      <c r="F830" s="161" t="s">
        <v>416</v>
      </c>
      <c r="G830" s="192"/>
      <c r="H830" s="193"/>
      <c r="I830" s="198"/>
      <c r="J830" s="209"/>
      <c r="K830" s="166"/>
      <c r="L830" s="168">
        <v>8</v>
      </c>
      <c r="M830" s="190"/>
    </row>
    <row r="831" spans="2:13" ht="15.6" customHeight="1">
      <c r="B831" s="200"/>
      <c r="C831" s="431" t="s">
        <v>1188</v>
      </c>
      <c r="D831" s="154"/>
      <c r="E831" s="155"/>
      <c r="F831" s="156"/>
      <c r="G831" s="186"/>
      <c r="H831" s="187"/>
      <c r="I831" s="196"/>
      <c r="J831" s="208"/>
      <c r="L831" s="168">
        <v>7</v>
      </c>
      <c r="M831" s="190"/>
    </row>
    <row r="832" spans="2:13" s="171" customFormat="1" ht="15.6" customHeight="1">
      <c r="B832" s="200"/>
      <c r="C832" s="162"/>
      <c r="D832" s="163"/>
      <c r="E832" s="160"/>
      <c r="F832" s="161"/>
      <c r="G832" s="192"/>
      <c r="H832" s="193"/>
      <c r="I832" s="198"/>
      <c r="J832" s="209"/>
      <c r="K832" s="166"/>
      <c r="L832" s="168">
        <v>8</v>
      </c>
      <c r="M832" s="190"/>
    </row>
    <row r="833" spans="2:13" ht="15.6" customHeight="1">
      <c r="B833" s="164"/>
      <c r="C833" s="164"/>
      <c r="D833" s="154"/>
      <c r="E833" s="155"/>
      <c r="F833" s="156"/>
      <c r="G833" s="186"/>
      <c r="H833" s="187"/>
      <c r="I833" s="196"/>
      <c r="J833" s="208"/>
      <c r="L833" s="168">
        <v>5</v>
      </c>
      <c r="M833" s="190"/>
    </row>
    <row r="834" spans="2:13" ht="15.6" customHeight="1">
      <c r="B834" s="162"/>
      <c r="C834" s="162"/>
      <c r="D834" s="163"/>
      <c r="E834" s="165"/>
      <c r="F834" s="161"/>
      <c r="G834" s="192"/>
      <c r="H834" s="193"/>
      <c r="I834" s="198"/>
      <c r="J834" s="209"/>
      <c r="L834" s="168">
        <v>6</v>
      </c>
      <c r="M834" s="190"/>
    </row>
    <row r="835" spans="2:13" ht="15.6" customHeight="1">
      <c r="B835" s="200"/>
      <c r="C835" s="153"/>
      <c r="D835" s="154"/>
      <c r="E835" s="155"/>
      <c r="F835" s="156"/>
      <c r="G835" s="186"/>
      <c r="H835" s="187"/>
      <c r="I835" s="196"/>
      <c r="J835" s="208"/>
      <c r="L835" s="168">
        <v>7</v>
      </c>
      <c r="M835" s="190"/>
    </row>
    <row r="836" spans="2:13" s="171" customFormat="1" ht="15.6" customHeight="1">
      <c r="B836" s="200"/>
      <c r="C836" s="162"/>
      <c r="D836" s="163"/>
      <c r="E836" s="160"/>
      <c r="F836" s="161"/>
      <c r="G836" s="192"/>
      <c r="H836" s="193"/>
      <c r="I836" s="198"/>
      <c r="J836" s="209"/>
      <c r="K836" s="166"/>
      <c r="L836" s="168">
        <v>8</v>
      </c>
      <c r="M836" s="190"/>
    </row>
    <row r="837" spans="2:13" ht="15.6" customHeight="1">
      <c r="B837" s="210"/>
      <c r="C837" s="164"/>
      <c r="D837" s="154"/>
      <c r="E837" s="155"/>
      <c r="F837" s="156"/>
      <c r="G837" s="186"/>
      <c r="H837" s="187"/>
      <c r="I837" s="196"/>
      <c r="J837" s="208"/>
      <c r="L837" s="168">
        <v>9</v>
      </c>
      <c r="M837" s="190"/>
    </row>
    <row r="838" spans="2:13" s="171" customFormat="1" ht="15.6" customHeight="1">
      <c r="B838" s="162"/>
      <c r="C838" s="162"/>
      <c r="D838" s="163"/>
      <c r="E838" s="165"/>
      <c r="F838" s="161"/>
      <c r="G838" s="192"/>
      <c r="H838" s="193"/>
      <c r="I838" s="198"/>
      <c r="J838" s="209"/>
      <c r="K838" s="166"/>
      <c r="L838" s="168">
        <v>10</v>
      </c>
      <c r="M838" s="190"/>
    </row>
    <row r="839" spans="2:13" ht="15.6" customHeight="1">
      <c r="B839" s="152"/>
      <c r="C839" s="164"/>
      <c r="D839" s="154"/>
      <c r="E839" s="155"/>
      <c r="F839" s="156"/>
      <c r="G839" s="186"/>
      <c r="H839" s="187"/>
      <c r="I839" s="196"/>
      <c r="J839" s="208"/>
      <c r="L839" s="168">
        <v>11</v>
      </c>
      <c r="M839" s="190"/>
    </row>
    <row r="840" spans="2:13" s="171" customFormat="1" ht="15.6" customHeight="1">
      <c r="B840" s="157"/>
      <c r="C840" s="162"/>
      <c r="D840" s="163"/>
      <c r="E840" s="160"/>
      <c r="F840" s="161"/>
      <c r="G840" s="192"/>
      <c r="H840" s="193"/>
      <c r="I840" s="198"/>
      <c r="J840" s="209"/>
      <c r="K840" s="166"/>
      <c r="L840" s="168">
        <v>12</v>
      </c>
      <c r="M840" s="190"/>
    </row>
    <row r="841" spans="2:13" s="171" customFormat="1" ht="15.6" customHeight="1">
      <c r="B841" s="200"/>
      <c r="C841" s="164"/>
      <c r="D841" s="184"/>
      <c r="E841" s="155"/>
      <c r="F841" s="156"/>
      <c r="G841" s="186"/>
      <c r="H841" s="187"/>
      <c r="I841" s="196"/>
      <c r="J841" s="218"/>
      <c r="K841" s="166"/>
      <c r="L841" s="168">
        <v>13</v>
      </c>
      <c r="M841" s="190"/>
    </row>
    <row r="842" spans="2:13" s="171" customFormat="1" ht="15.6" customHeight="1">
      <c r="B842" s="200"/>
      <c r="C842" s="162"/>
      <c r="D842" s="163"/>
      <c r="E842" s="160"/>
      <c r="F842" s="161"/>
      <c r="G842" s="192"/>
      <c r="H842" s="193"/>
      <c r="I842" s="198"/>
      <c r="J842" s="218"/>
      <c r="K842" s="166"/>
      <c r="L842" s="168">
        <v>14</v>
      </c>
      <c r="M842" s="190"/>
    </row>
    <row r="843" spans="2:13" s="171" customFormat="1" ht="15.6" customHeight="1">
      <c r="B843" s="164"/>
      <c r="C843" s="164"/>
      <c r="D843" s="154"/>
      <c r="E843" s="155"/>
      <c r="F843" s="156"/>
      <c r="G843" s="186"/>
      <c r="H843" s="187"/>
      <c r="I843" s="206"/>
      <c r="J843" s="208"/>
      <c r="K843" s="166"/>
      <c r="L843" s="168">
        <v>15</v>
      </c>
      <c r="M843" s="190"/>
    </row>
    <row r="844" spans="2:13" s="171" customFormat="1" ht="15.6" customHeight="1">
      <c r="B844" s="162"/>
      <c r="C844" s="162"/>
      <c r="D844" s="163"/>
      <c r="E844" s="160"/>
      <c r="F844" s="161"/>
      <c r="G844" s="192"/>
      <c r="H844" s="193"/>
      <c r="I844" s="198"/>
      <c r="J844" s="209"/>
      <c r="K844" s="166"/>
      <c r="L844" s="168">
        <v>16</v>
      </c>
      <c r="M844" s="190"/>
    </row>
    <row r="845" spans="2:13" s="171" customFormat="1" ht="15.6" customHeight="1">
      <c r="B845" s="172"/>
      <c r="C845" s="164"/>
      <c r="D845" s="184"/>
      <c r="E845" s="155"/>
      <c r="F845" s="156"/>
      <c r="G845" s="286"/>
      <c r="H845" s="203"/>
      <c r="I845" s="239"/>
      <c r="J845" s="218"/>
      <c r="K845" s="166"/>
      <c r="L845" s="168">
        <v>17</v>
      </c>
      <c r="M845" s="190"/>
    </row>
    <row r="846" spans="2:13" s="171" customFormat="1" ht="15.6" customHeight="1">
      <c r="B846" s="162"/>
      <c r="C846" s="271"/>
      <c r="D846" s="159"/>
      <c r="E846" s="165"/>
      <c r="F846" s="161"/>
      <c r="G846" s="286"/>
      <c r="H846" s="193"/>
      <c r="I846" s="198"/>
      <c r="J846" s="209"/>
      <c r="K846" s="166"/>
      <c r="L846" s="168">
        <v>18</v>
      </c>
      <c r="M846" s="190"/>
    </row>
    <row r="847" spans="2:13" ht="15.6" customHeight="1">
      <c r="B847" s="200"/>
      <c r="C847" s="172"/>
      <c r="D847" s="184"/>
      <c r="E847" s="155"/>
      <c r="F847" s="156"/>
      <c r="G847" s="186"/>
      <c r="H847" s="203"/>
      <c r="I847" s="206"/>
      <c r="J847" s="218"/>
      <c r="L847" s="168">
        <v>19</v>
      </c>
      <c r="M847" s="190"/>
    </row>
    <row r="848" spans="2:13" ht="15.6" customHeight="1">
      <c r="B848" s="162"/>
      <c r="C848" s="162"/>
      <c r="D848" s="159"/>
      <c r="E848" s="165"/>
      <c r="F848" s="161"/>
      <c r="G848" s="192"/>
      <c r="H848" s="193"/>
      <c r="I848" s="198"/>
      <c r="J848" s="213"/>
      <c r="L848" s="168">
        <v>20</v>
      </c>
      <c r="M848" s="190"/>
    </row>
    <row r="849" spans="2:13" ht="15.6" customHeight="1">
      <c r="B849" s="152"/>
      <c r="C849" s="164"/>
      <c r="D849" s="264"/>
      <c r="E849" s="155"/>
      <c r="F849" s="156"/>
      <c r="G849" s="186"/>
      <c r="H849" s="187"/>
      <c r="I849" s="188"/>
      <c r="J849" s="208"/>
      <c r="L849" s="168">
        <v>21</v>
      </c>
      <c r="M849" s="190"/>
    </row>
    <row r="850" spans="2:13" s="171" customFormat="1" ht="15.6" customHeight="1">
      <c r="B850" s="157"/>
      <c r="C850" s="271"/>
      <c r="D850" s="271"/>
      <c r="E850" s="160"/>
      <c r="F850" s="161"/>
      <c r="G850" s="192"/>
      <c r="H850" s="193"/>
      <c r="I850" s="198"/>
      <c r="J850" s="209"/>
      <c r="K850" s="166"/>
      <c r="L850" s="168">
        <v>22</v>
      </c>
      <c r="M850" s="190"/>
    </row>
    <row r="851" spans="2:13" s="171" customFormat="1" ht="15.6" customHeight="1">
      <c r="B851" s="200"/>
      <c r="C851" s="164"/>
      <c r="D851" s="334"/>
      <c r="E851" s="155"/>
      <c r="F851" s="156"/>
      <c r="G851" s="186"/>
      <c r="H851" s="187"/>
      <c r="I851" s="206"/>
      <c r="J851" s="218"/>
      <c r="K851" s="166"/>
      <c r="L851" s="168">
        <v>23</v>
      </c>
      <c r="M851" s="190"/>
    </row>
    <row r="852" spans="2:13" s="171" customFormat="1" ht="15.6" customHeight="1">
      <c r="B852" s="200"/>
      <c r="C852" s="162"/>
      <c r="D852" s="337"/>
      <c r="E852" s="160"/>
      <c r="F852" s="161"/>
      <c r="G852" s="192"/>
      <c r="H852" s="193"/>
      <c r="I852" s="206"/>
      <c r="J852" s="218"/>
      <c r="K852" s="166"/>
      <c r="L852" s="168">
        <v>24</v>
      </c>
      <c r="M852" s="190"/>
    </row>
    <row r="853" spans="2:13" s="171" customFormat="1" ht="15.6" customHeight="1">
      <c r="B853" s="164"/>
      <c r="C853" s="164"/>
      <c r="D853" s="154"/>
      <c r="E853" s="155"/>
      <c r="F853" s="156"/>
      <c r="G853" s="186"/>
      <c r="H853" s="187"/>
      <c r="I853" s="188"/>
      <c r="J853" s="208"/>
      <c r="K853" s="166"/>
      <c r="L853" s="168">
        <v>25</v>
      </c>
      <c r="M853" s="190"/>
    </row>
    <row r="854" spans="2:13" s="171" customFormat="1" ht="15.6" customHeight="1">
      <c r="B854" s="162"/>
      <c r="C854" s="162"/>
      <c r="D854" s="163"/>
      <c r="E854" s="160"/>
      <c r="F854" s="161"/>
      <c r="G854" s="192"/>
      <c r="H854" s="193"/>
      <c r="I854" s="198"/>
      <c r="J854" s="209"/>
      <c r="K854" s="166"/>
      <c r="L854" s="168">
        <v>26</v>
      </c>
      <c r="M854" s="190"/>
    </row>
    <row r="855" spans="2:13" s="171" customFormat="1" ht="15.6" customHeight="1">
      <c r="B855" s="200"/>
      <c r="C855" s="210"/>
      <c r="D855" s="154"/>
      <c r="E855" s="155"/>
      <c r="F855" s="156"/>
      <c r="G855" s="217"/>
      <c r="H855" s="203"/>
      <c r="I855" s="206"/>
      <c r="J855" s="218"/>
      <c r="K855" s="166"/>
      <c r="L855" s="168">
        <v>27</v>
      </c>
      <c r="M855" s="190"/>
    </row>
    <row r="856" spans="2:13" s="171" customFormat="1" ht="15.6" customHeight="1">
      <c r="B856" s="200"/>
      <c r="C856" s="271"/>
      <c r="D856" s="163"/>
      <c r="E856" s="160"/>
      <c r="F856" s="161"/>
      <c r="G856" s="217"/>
      <c r="H856" s="203"/>
      <c r="I856" s="206"/>
      <c r="J856" s="218"/>
      <c r="K856" s="166"/>
      <c r="L856" s="168">
        <v>28</v>
      </c>
      <c r="M856" s="190"/>
    </row>
    <row r="857" spans="2:13" ht="15.6" customHeight="1">
      <c r="B857" s="210"/>
      <c r="C857" s="408"/>
      <c r="D857" s="408"/>
      <c r="E857" s="350"/>
      <c r="F857" s="156"/>
      <c r="G857" s="187"/>
      <c r="H857" s="187"/>
      <c r="I857" s="188"/>
      <c r="J857" s="208"/>
      <c r="L857" s="168">
        <v>29</v>
      </c>
      <c r="M857" s="190"/>
    </row>
    <row r="858" spans="2:13" ht="15.6" customHeight="1">
      <c r="B858" s="162"/>
      <c r="C858" s="409"/>
      <c r="D858" s="409"/>
      <c r="E858" s="283"/>
      <c r="F858" s="161"/>
      <c r="G858" s="270"/>
      <c r="H858" s="193"/>
      <c r="I858" s="198"/>
      <c r="J858" s="213"/>
      <c r="L858" s="168">
        <v>30</v>
      </c>
      <c r="M858" s="190"/>
    </row>
  </sheetData>
  <mergeCells count="42">
    <mergeCell ref="I267:J267"/>
    <mergeCell ref="C333:D333"/>
    <mergeCell ref="C366:D366"/>
    <mergeCell ref="C234:D234"/>
    <mergeCell ref="C564:D564"/>
    <mergeCell ref="I564:J564"/>
    <mergeCell ref="I465:J465"/>
    <mergeCell ref="I234:J234"/>
    <mergeCell ref="C3:D3"/>
    <mergeCell ref="C36:D36"/>
    <mergeCell ref="C69:D69"/>
    <mergeCell ref="C432:D432"/>
    <mergeCell ref="C465:D465"/>
    <mergeCell ref="C399:D399"/>
    <mergeCell ref="C135:D135"/>
    <mergeCell ref="C168:D168"/>
    <mergeCell ref="C102:D102"/>
    <mergeCell ref="C300:D300"/>
    <mergeCell ref="C201:D201"/>
    <mergeCell ref="C267:D267"/>
    <mergeCell ref="C696:D696"/>
    <mergeCell ref="I696:J696"/>
    <mergeCell ref="I432:J432"/>
    <mergeCell ref="I399:J399"/>
    <mergeCell ref="C729:D729"/>
    <mergeCell ref="I729:J729"/>
    <mergeCell ref="C597:D597"/>
    <mergeCell ref="I597:J597"/>
    <mergeCell ref="C630:D630"/>
    <mergeCell ref="I630:J630"/>
    <mergeCell ref="C663:D663"/>
    <mergeCell ref="I663:J663"/>
    <mergeCell ref="C498:D498"/>
    <mergeCell ref="I498:J498"/>
    <mergeCell ref="C531:D531"/>
    <mergeCell ref="I531:J531"/>
    <mergeCell ref="C762:D762"/>
    <mergeCell ref="I762:J762"/>
    <mergeCell ref="C795:D795"/>
    <mergeCell ref="I795:J795"/>
    <mergeCell ref="C828:D828"/>
    <mergeCell ref="I828:J828"/>
  </mergeCells>
  <phoneticPr fontId="38"/>
  <dataValidations count="1">
    <dataValidation imeMode="halfAlpha" allowBlank="1" showInputMessage="1" showErrorMessage="1" sqref="D437 C152:D152 D439 C422 D387:D388 B346 C447 C253:D253 D433 B323 D305 D301 D344 D336 B360 D338 B408 D307 D342 B259 D255 D290 B270 D377:D378 D435 B177 D381:D382 C278:D278 D214 D294 C329:D329 D362:D363 B257 D237 D257 D292" xr:uid="{00000000-0002-0000-0500-000000000000}"/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&amp;R江戸崎地方衛生土木組合</oddFooter>
  </headerFooter>
  <rowBreaks count="25" manualBreakCount="25">
    <brk id="33" min="1" max="9" man="1"/>
    <brk id="66" min="1" max="9" man="1"/>
    <brk id="99" min="1" max="9" man="1"/>
    <brk id="132" min="1" max="9" man="1"/>
    <brk id="165" min="1" max="9" man="1"/>
    <brk id="198" min="1" max="9" man="1"/>
    <brk id="231" min="1" max="9" man="1"/>
    <brk id="264" min="1" max="9" man="1"/>
    <brk id="297" min="1" max="9" man="1"/>
    <brk id="330" min="1" max="9" man="1"/>
    <brk id="363" min="1" max="9" man="1"/>
    <brk id="396" min="1" max="9" man="1"/>
    <brk id="429" min="1" max="9" man="1"/>
    <brk id="462" min="1" max="9" man="1"/>
    <brk id="495" min="1" max="9" man="1"/>
    <brk id="528" min="1" max="9" man="1"/>
    <brk id="561" min="1" max="9" man="1"/>
    <brk id="594" min="1" max="9" man="1"/>
    <brk id="627" min="1" max="9" man="1"/>
    <brk id="660" min="1" max="9" man="1"/>
    <brk id="693" min="1" max="9" man="1"/>
    <brk id="726" min="1" max="9" man="1"/>
    <brk id="759" min="1" max="9" man="1"/>
    <brk id="792" min="1" max="9" man="1"/>
    <brk id="825" min="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6949-12DA-40E1-B64E-F339B7CB3641}">
  <sheetPr>
    <tabColor rgb="FF0070C0"/>
    <pageSetUpPr autoPageBreaks="0"/>
  </sheetPr>
  <dimension ref="B1:U132"/>
  <sheetViews>
    <sheetView view="pageBreakPreview" topLeftCell="A110" zoomScale="80" zoomScaleNormal="100" zoomScaleSheetLayoutView="80" workbookViewId="0">
      <selection activeCell="C101" sqref="C101"/>
    </sheetView>
  </sheetViews>
  <sheetFormatPr defaultColWidth="10" defaultRowHeight="31.5" customHeight="1"/>
  <cols>
    <col min="1" max="1" width="10" style="166"/>
    <col min="2" max="2" width="24.5" style="166" customWidth="1"/>
    <col min="3" max="3" width="21" style="166" customWidth="1"/>
    <col min="4" max="4" width="22.375" style="166" customWidth="1"/>
    <col min="5" max="5" width="11.25" style="167" customWidth="1"/>
    <col min="6" max="6" width="8.25" style="168" customWidth="1"/>
    <col min="7" max="7" width="12.375" style="166" customWidth="1"/>
    <col min="8" max="8" width="19.75" style="169" customWidth="1"/>
    <col min="9" max="9" width="10.5" style="169" customWidth="1"/>
    <col min="10" max="10" width="10.375" style="166" customWidth="1"/>
    <col min="11" max="11" width="2.125" style="166" customWidth="1"/>
    <col min="12" max="12" width="3.5" style="170" customWidth="1"/>
    <col min="13" max="13" width="6.75" style="171" customWidth="1"/>
    <col min="14" max="14" width="11.375" style="166" customWidth="1"/>
    <col min="15" max="16384" width="10" style="166"/>
  </cols>
  <sheetData>
    <row r="1" spans="2:21" ht="21" customHeight="1">
      <c r="B1" s="166" t="s">
        <v>286</v>
      </c>
      <c r="E1" s="370"/>
      <c r="G1" s="168"/>
      <c r="H1" s="375"/>
      <c r="L1" s="168"/>
      <c r="M1" s="190"/>
      <c r="N1" s="171"/>
      <c r="O1" s="171"/>
      <c r="P1" s="171"/>
      <c r="Q1" s="168"/>
      <c r="R1" s="171"/>
      <c r="S1" s="171"/>
      <c r="T1" s="171"/>
      <c r="U1" s="171"/>
    </row>
    <row r="2" spans="2:21" ht="21" customHeight="1">
      <c r="B2" s="172" t="s">
        <v>5</v>
      </c>
      <c r="C2" s="173" t="s">
        <v>1237</v>
      </c>
      <c r="D2" s="173"/>
      <c r="E2" s="371"/>
      <c r="F2" s="173"/>
      <c r="G2" s="173"/>
      <c r="H2" s="376"/>
      <c r="I2" s="177"/>
      <c r="J2" s="178"/>
      <c r="N2" s="171"/>
      <c r="O2" s="171"/>
      <c r="P2" s="171"/>
      <c r="R2" s="171"/>
      <c r="S2" s="171"/>
      <c r="T2" s="171"/>
      <c r="U2" s="171"/>
    </row>
    <row r="3" spans="2:21" ht="25.5" customHeight="1">
      <c r="B3" s="437" t="s">
        <v>13</v>
      </c>
      <c r="C3" s="448" t="s">
        <v>33</v>
      </c>
      <c r="D3" s="449"/>
      <c r="E3" s="372" t="s">
        <v>16</v>
      </c>
      <c r="F3" s="182" t="s">
        <v>17</v>
      </c>
      <c r="G3" s="182" t="s">
        <v>8</v>
      </c>
      <c r="H3" s="377" t="s">
        <v>18</v>
      </c>
      <c r="I3" s="448" t="s">
        <v>19</v>
      </c>
      <c r="J3" s="449"/>
      <c r="N3" s="171"/>
      <c r="O3" s="171"/>
      <c r="P3" s="171"/>
      <c r="R3" s="171"/>
      <c r="S3" s="171"/>
      <c r="T3" s="171"/>
      <c r="U3" s="171"/>
    </row>
    <row r="4" spans="2:21" s="168" customFormat="1" ht="16.5" customHeight="1">
      <c r="B4" s="172" t="s">
        <v>292</v>
      </c>
      <c r="C4" s="154" t="s">
        <v>293</v>
      </c>
      <c r="D4" s="154"/>
      <c r="E4" s="374"/>
      <c r="F4" s="156"/>
      <c r="G4" s="385"/>
      <c r="H4" s="378"/>
      <c r="I4" s="196"/>
      <c r="J4" s="208"/>
      <c r="L4" s="168">
        <v>1</v>
      </c>
      <c r="M4" s="170"/>
      <c r="N4" s="171"/>
      <c r="O4" s="171"/>
      <c r="P4" s="171"/>
      <c r="Q4" s="166"/>
      <c r="R4" s="171"/>
      <c r="S4" s="171"/>
      <c r="T4" s="171"/>
      <c r="U4" s="171"/>
    </row>
    <row r="5" spans="2:21" ht="16.5" customHeight="1">
      <c r="B5" s="162" t="s">
        <v>294</v>
      </c>
      <c r="C5" s="159" t="s">
        <v>295</v>
      </c>
      <c r="D5" s="163"/>
      <c r="E5" s="338">
        <v>1</v>
      </c>
      <c r="F5" s="191" t="s">
        <v>14</v>
      </c>
      <c r="G5" s="386"/>
      <c r="H5" s="379"/>
      <c r="I5" s="235"/>
      <c r="J5" s="209"/>
      <c r="L5" s="168">
        <v>2</v>
      </c>
      <c r="M5" s="190"/>
      <c r="N5" s="171"/>
      <c r="R5" s="171"/>
      <c r="S5" s="171"/>
      <c r="T5" s="171"/>
      <c r="U5" s="171"/>
    </row>
    <row r="6" spans="2:21" ht="16.5" customHeight="1">
      <c r="B6" s="342"/>
      <c r="C6" s="154" t="s">
        <v>349</v>
      </c>
      <c r="D6" s="154"/>
      <c r="E6" s="374"/>
      <c r="F6" s="156"/>
      <c r="G6" s="385"/>
      <c r="H6" s="378"/>
      <c r="I6" s="196"/>
      <c r="J6" s="208"/>
      <c r="L6" s="168">
        <v>3</v>
      </c>
      <c r="M6" s="190"/>
      <c r="N6" s="171"/>
      <c r="R6" s="171"/>
      <c r="S6" s="171"/>
      <c r="T6" s="171"/>
      <c r="U6" s="171"/>
    </row>
    <row r="7" spans="2:21" ht="16.5" customHeight="1">
      <c r="B7" s="162"/>
      <c r="C7" s="163"/>
      <c r="D7" s="163"/>
      <c r="E7" s="338">
        <v>1</v>
      </c>
      <c r="F7" s="191" t="s">
        <v>14</v>
      </c>
      <c r="G7" s="386"/>
      <c r="H7" s="379"/>
      <c r="I7" s="235"/>
      <c r="J7" s="209"/>
      <c r="L7" s="168">
        <v>4</v>
      </c>
      <c r="M7" s="190"/>
      <c r="N7" s="171"/>
      <c r="O7" s="168"/>
      <c r="P7" s="168"/>
      <c r="R7" s="171"/>
      <c r="S7" s="171"/>
      <c r="T7" s="171"/>
      <c r="U7" s="171"/>
    </row>
    <row r="8" spans="2:21" ht="16.5" customHeight="1">
      <c r="B8" s="210"/>
      <c r="C8" s="154" t="s">
        <v>293</v>
      </c>
      <c r="D8" s="184"/>
      <c r="E8" s="374"/>
      <c r="F8" s="156"/>
      <c r="G8" s="385"/>
      <c r="H8" s="378"/>
      <c r="I8" s="196"/>
      <c r="J8" s="208"/>
      <c r="L8" s="168">
        <v>5</v>
      </c>
      <c r="M8" s="190"/>
      <c r="N8" s="171"/>
      <c r="R8" s="171"/>
      <c r="S8" s="171"/>
      <c r="T8" s="171"/>
      <c r="U8" s="171"/>
    </row>
    <row r="9" spans="2:21" ht="16.5" customHeight="1">
      <c r="B9" s="162"/>
      <c r="C9" s="162" t="s">
        <v>346</v>
      </c>
      <c r="D9" s="163"/>
      <c r="E9" s="338">
        <v>1</v>
      </c>
      <c r="F9" s="191" t="s">
        <v>14</v>
      </c>
      <c r="G9" s="386"/>
      <c r="H9" s="379"/>
      <c r="I9" s="235"/>
      <c r="J9" s="209"/>
      <c r="L9" s="168">
        <v>6</v>
      </c>
      <c r="M9" s="190"/>
      <c r="N9" s="171"/>
      <c r="S9" s="171"/>
      <c r="T9" s="171"/>
      <c r="U9" s="171"/>
    </row>
    <row r="10" spans="2:21" ht="16.5" customHeight="1">
      <c r="B10" s="200"/>
      <c r="C10" s="154" t="s">
        <v>349</v>
      </c>
      <c r="D10" s="195"/>
      <c r="E10" s="374"/>
      <c r="F10" s="156"/>
      <c r="G10" s="387"/>
      <c r="H10" s="378"/>
      <c r="I10" s="206"/>
      <c r="J10" s="218"/>
      <c r="L10" s="168">
        <v>7</v>
      </c>
      <c r="M10" s="190"/>
      <c r="N10" s="171"/>
      <c r="S10" s="171"/>
      <c r="T10" s="171"/>
      <c r="U10" s="171"/>
    </row>
    <row r="11" spans="2:21" ht="16.5" customHeight="1">
      <c r="B11" s="200"/>
      <c r="C11" s="163"/>
      <c r="D11" s="195"/>
      <c r="E11" s="338">
        <v>1</v>
      </c>
      <c r="F11" s="191" t="s">
        <v>14</v>
      </c>
      <c r="G11" s="387"/>
      <c r="H11" s="379"/>
      <c r="I11" s="206"/>
      <c r="J11" s="218"/>
      <c r="L11" s="168">
        <v>8</v>
      </c>
      <c r="M11" s="190"/>
      <c r="N11" s="171"/>
      <c r="S11" s="171"/>
      <c r="T11" s="171"/>
      <c r="U11" s="171"/>
    </row>
    <row r="12" spans="2:21" ht="16.5" customHeight="1">
      <c r="B12" s="342"/>
      <c r="C12" s="264" t="s">
        <v>350</v>
      </c>
      <c r="D12" s="184"/>
      <c r="E12" s="374"/>
      <c r="F12" s="156"/>
      <c r="G12" s="385"/>
      <c r="H12" s="378"/>
      <c r="I12" s="188"/>
      <c r="J12" s="208"/>
      <c r="L12" s="168">
        <v>9</v>
      </c>
      <c r="M12" s="190"/>
      <c r="N12" s="171"/>
      <c r="Q12" s="171"/>
      <c r="S12" s="171"/>
      <c r="T12" s="171"/>
      <c r="U12" s="171"/>
    </row>
    <row r="13" spans="2:21" ht="16.5" customHeight="1">
      <c r="B13" s="162"/>
      <c r="C13" s="195"/>
      <c r="D13" s="163"/>
      <c r="E13" s="338">
        <v>1</v>
      </c>
      <c r="F13" s="191" t="s">
        <v>14</v>
      </c>
      <c r="G13" s="386"/>
      <c r="H13" s="379"/>
      <c r="I13" s="198"/>
      <c r="J13" s="209"/>
      <c r="L13" s="168">
        <v>10</v>
      </c>
      <c r="M13" s="190"/>
      <c r="N13" s="171"/>
      <c r="Q13" s="171"/>
      <c r="R13" s="168"/>
      <c r="S13" s="171"/>
      <c r="T13" s="171"/>
      <c r="U13" s="171"/>
    </row>
    <row r="14" spans="2:21" ht="16.5" customHeight="1">
      <c r="B14" s="172"/>
      <c r="C14" s="156" t="s">
        <v>296</v>
      </c>
      <c r="D14" s="184"/>
      <c r="E14" s="374"/>
      <c r="F14" s="156"/>
      <c r="G14" s="378"/>
      <c r="H14" s="378"/>
      <c r="I14" s="188"/>
      <c r="J14" s="208"/>
      <c r="L14" s="168">
        <v>11</v>
      </c>
      <c r="M14" s="190"/>
      <c r="N14" s="171"/>
      <c r="Q14" s="171"/>
      <c r="S14" s="171"/>
      <c r="T14" s="171"/>
      <c r="U14" s="171"/>
    </row>
    <row r="15" spans="2:21" ht="16.5" customHeight="1">
      <c r="B15" s="162"/>
      <c r="C15" s="195"/>
      <c r="D15" s="163"/>
      <c r="E15" s="338"/>
      <c r="F15" s="191"/>
      <c r="G15" s="380"/>
      <c r="H15" s="379"/>
      <c r="I15" s="198"/>
      <c r="J15" s="209"/>
      <c r="L15" s="168">
        <v>12</v>
      </c>
      <c r="M15" s="190"/>
      <c r="N15" s="171"/>
      <c r="Q15" s="171"/>
      <c r="S15" s="171"/>
      <c r="T15" s="171"/>
      <c r="U15" s="171"/>
    </row>
    <row r="16" spans="2:21" ht="16.5" customHeight="1">
      <c r="B16" s="172" t="s">
        <v>297</v>
      </c>
      <c r="C16" s="164" t="s">
        <v>1175</v>
      </c>
      <c r="D16" s="154"/>
      <c r="E16" s="374"/>
      <c r="F16" s="156"/>
      <c r="G16" s="378"/>
      <c r="H16" s="378"/>
      <c r="I16" s="196"/>
      <c r="J16" s="208"/>
      <c r="L16" s="168">
        <v>13</v>
      </c>
      <c r="M16" s="190"/>
      <c r="N16" s="171"/>
      <c r="Q16" s="171"/>
      <c r="S16" s="171"/>
      <c r="T16" s="171"/>
      <c r="U16" s="171"/>
    </row>
    <row r="17" spans="2:21" s="171" customFormat="1" ht="16.5" customHeight="1">
      <c r="B17" s="162" t="s">
        <v>298</v>
      </c>
      <c r="C17" s="162"/>
      <c r="D17" s="163"/>
      <c r="E17" s="338">
        <v>1</v>
      </c>
      <c r="F17" s="161" t="s">
        <v>14</v>
      </c>
      <c r="G17" s="380"/>
      <c r="H17" s="379"/>
      <c r="I17" s="235"/>
      <c r="J17" s="209"/>
      <c r="K17" s="166"/>
      <c r="L17" s="168">
        <v>14</v>
      </c>
      <c r="M17" s="190"/>
      <c r="N17" s="166"/>
      <c r="O17" s="166"/>
      <c r="P17" s="166"/>
      <c r="R17" s="166"/>
      <c r="S17" s="166"/>
      <c r="T17" s="166"/>
      <c r="U17" s="166"/>
    </row>
    <row r="18" spans="2:21" s="171" customFormat="1" ht="16.5" customHeight="1">
      <c r="B18" s="172"/>
      <c r="C18" s="164" t="s">
        <v>299</v>
      </c>
      <c r="D18" s="335"/>
      <c r="E18" s="374"/>
      <c r="F18" s="156"/>
      <c r="G18" s="385"/>
      <c r="H18" s="378"/>
      <c r="I18" s="196"/>
      <c r="J18" s="208"/>
      <c r="K18" s="166"/>
      <c r="L18" s="168">
        <v>15</v>
      </c>
      <c r="M18" s="190"/>
      <c r="N18" s="166"/>
      <c r="R18" s="166"/>
      <c r="S18" s="166"/>
      <c r="T18" s="166"/>
      <c r="U18" s="166"/>
    </row>
    <row r="19" spans="2:21" s="171" customFormat="1" ht="16.5" customHeight="1">
      <c r="B19" s="162"/>
      <c r="C19" s="162"/>
      <c r="D19" s="337"/>
      <c r="E19" s="338">
        <v>1</v>
      </c>
      <c r="F19" s="161" t="s">
        <v>14</v>
      </c>
      <c r="G19" s="386"/>
      <c r="H19" s="379"/>
      <c r="I19" s="235"/>
      <c r="J19" s="209"/>
      <c r="K19" s="166"/>
      <c r="L19" s="168">
        <v>16</v>
      </c>
      <c r="M19" s="190"/>
      <c r="N19" s="168"/>
      <c r="R19" s="166"/>
      <c r="S19" s="168"/>
      <c r="T19" s="168"/>
      <c r="U19" s="168"/>
    </row>
    <row r="20" spans="2:21" s="171" customFormat="1" ht="16.5" customHeight="1">
      <c r="B20" s="342"/>
      <c r="C20" s="207" t="s">
        <v>300</v>
      </c>
      <c r="D20" s="207"/>
      <c r="E20" s="374"/>
      <c r="F20" s="156"/>
      <c r="G20" s="385"/>
      <c r="H20" s="378"/>
      <c r="I20" s="196"/>
      <c r="J20" s="211"/>
      <c r="K20" s="166"/>
      <c r="L20" s="168">
        <v>17</v>
      </c>
      <c r="M20" s="190"/>
      <c r="N20" s="166"/>
      <c r="R20" s="166"/>
      <c r="S20" s="166"/>
      <c r="T20" s="166"/>
      <c r="U20" s="166"/>
    </row>
    <row r="21" spans="2:21" s="171" customFormat="1" ht="16.5" customHeight="1">
      <c r="B21" s="162"/>
      <c r="C21" s="163"/>
      <c r="D21" s="163"/>
      <c r="E21" s="338">
        <v>1</v>
      </c>
      <c r="F21" s="161" t="s">
        <v>14</v>
      </c>
      <c r="G21" s="386"/>
      <c r="H21" s="379"/>
      <c r="I21" s="235"/>
      <c r="J21" s="213"/>
      <c r="K21" s="166"/>
      <c r="L21" s="168">
        <v>18</v>
      </c>
      <c r="M21" s="190"/>
      <c r="N21" s="166"/>
      <c r="R21" s="166"/>
      <c r="S21" s="166"/>
      <c r="T21" s="166"/>
      <c r="U21" s="166"/>
    </row>
    <row r="22" spans="2:21" s="171" customFormat="1" ht="16.5" customHeight="1">
      <c r="B22" s="200"/>
      <c r="C22" s="195" t="s">
        <v>34</v>
      </c>
      <c r="D22" s="195"/>
      <c r="E22" s="374"/>
      <c r="F22" s="156"/>
      <c r="G22" s="387"/>
      <c r="H22" s="378"/>
      <c r="I22" s="196"/>
      <c r="J22" s="221"/>
      <c r="K22" s="166"/>
      <c r="L22" s="168">
        <v>19</v>
      </c>
      <c r="M22" s="190"/>
      <c r="N22" s="166"/>
      <c r="S22" s="166"/>
      <c r="T22" s="166"/>
      <c r="U22" s="166"/>
    </row>
    <row r="23" spans="2:21" s="171" customFormat="1" ht="16.5" customHeight="1">
      <c r="B23" s="200"/>
      <c r="C23" s="195"/>
      <c r="D23" s="195"/>
      <c r="E23" s="338">
        <v>1</v>
      </c>
      <c r="F23" s="161" t="s">
        <v>14</v>
      </c>
      <c r="G23" s="387"/>
      <c r="H23" s="379"/>
      <c r="I23" s="235"/>
      <c r="J23" s="213"/>
      <c r="K23" s="166"/>
      <c r="L23" s="168">
        <v>20</v>
      </c>
      <c r="M23" s="190"/>
      <c r="N23" s="166"/>
      <c r="S23" s="166"/>
      <c r="T23" s="166"/>
      <c r="U23" s="166"/>
    </row>
    <row r="24" spans="2:21" s="171" customFormat="1" ht="16.5" customHeight="1">
      <c r="B24" s="172"/>
      <c r="C24" s="154" t="s">
        <v>465</v>
      </c>
      <c r="D24" s="154"/>
      <c r="E24" s="374"/>
      <c r="F24" s="154"/>
      <c r="G24" s="385"/>
      <c r="H24" s="378"/>
      <c r="I24" s="196"/>
      <c r="J24" s="211"/>
      <c r="K24" s="166"/>
      <c r="L24" s="168">
        <v>21</v>
      </c>
      <c r="M24" s="190"/>
      <c r="N24" s="166"/>
      <c r="S24" s="166"/>
      <c r="T24" s="166"/>
      <c r="U24" s="166"/>
    </row>
    <row r="25" spans="2:21" s="171" customFormat="1" ht="16.5" customHeight="1">
      <c r="B25" s="162"/>
      <c r="C25" s="163"/>
      <c r="D25" s="163"/>
      <c r="E25" s="338">
        <v>1</v>
      </c>
      <c r="F25" s="191" t="s">
        <v>14</v>
      </c>
      <c r="G25" s="386"/>
      <c r="H25" s="379"/>
      <c r="I25" s="235"/>
      <c r="J25" s="213"/>
      <c r="K25" s="166"/>
      <c r="L25" s="168">
        <v>22</v>
      </c>
      <c r="M25" s="190"/>
      <c r="N25" s="166"/>
      <c r="S25" s="166"/>
      <c r="T25" s="166"/>
      <c r="U25" s="166"/>
    </row>
    <row r="26" spans="2:21" s="171" customFormat="1" ht="16.5" customHeight="1">
      <c r="B26" s="172"/>
      <c r="C26" s="154" t="s">
        <v>473</v>
      </c>
      <c r="D26" s="154"/>
      <c r="E26" s="374"/>
      <c r="F26" s="154"/>
      <c r="G26" s="385"/>
      <c r="H26" s="378"/>
      <c r="I26" s="196"/>
      <c r="J26" s="211"/>
      <c r="K26" s="166"/>
      <c r="L26" s="168">
        <v>23</v>
      </c>
      <c r="M26" s="190"/>
      <c r="N26" s="166"/>
      <c r="S26" s="166"/>
      <c r="T26" s="166"/>
      <c r="U26" s="166"/>
    </row>
    <row r="27" spans="2:21" s="171" customFormat="1" ht="16.5" customHeight="1">
      <c r="B27" s="162"/>
      <c r="C27" s="163"/>
      <c r="D27" s="163"/>
      <c r="E27" s="338">
        <v>1</v>
      </c>
      <c r="F27" s="191" t="s">
        <v>14</v>
      </c>
      <c r="G27" s="386"/>
      <c r="H27" s="379"/>
      <c r="I27" s="235"/>
      <c r="J27" s="213"/>
      <c r="K27" s="166"/>
      <c r="L27" s="168">
        <v>24</v>
      </c>
      <c r="M27" s="190"/>
      <c r="N27" s="166"/>
      <c r="S27" s="166"/>
      <c r="T27" s="166"/>
      <c r="U27" s="166"/>
    </row>
    <row r="28" spans="2:21" s="171" customFormat="1" ht="16.5" customHeight="1">
      <c r="B28" s="172"/>
      <c r="C28" s="264" t="s">
        <v>213</v>
      </c>
      <c r="D28" s="154"/>
      <c r="E28" s="374"/>
      <c r="F28" s="154"/>
      <c r="G28" s="385"/>
      <c r="H28" s="378"/>
      <c r="I28" s="206"/>
      <c r="J28" s="211"/>
      <c r="K28" s="166"/>
      <c r="L28" s="168">
        <v>25</v>
      </c>
      <c r="M28" s="190"/>
    </row>
    <row r="29" spans="2:21" s="171" customFormat="1" ht="16.5" customHeight="1">
      <c r="B29" s="162"/>
      <c r="C29" s="163"/>
      <c r="D29" s="163"/>
      <c r="E29" s="338">
        <v>1</v>
      </c>
      <c r="F29" s="191" t="s">
        <v>14</v>
      </c>
      <c r="G29" s="386"/>
      <c r="H29" s="379"/>
      <c r="I29" s="198"/>
      <c r="J29" s="213"/>
      <c r="K29" s="166"/>
      <c r="L29" s="168">
        <v>26</v>
      </c>
      <c r="M29" s="190"/>
    </row>
    <row r="30" spans="2:21" s="171" customFormat="1" ht="16.5" customHeight="1">
      <c r="B30" s="172"/>
      <c r="C30" s="156" t="s">
        <v>296</v>
      </c>
      <c r="D30" s="154"/>
      <c r="E30" s="374"/>
      <c r="F30" s="154"/>
      <c r="G30" s="217"/>
      <c r="H30" s="381"/>
      <c r="I30" s="206"/>
      <c r="J30" s="221"/>
      <c r="K30" s="166"/>
      <c r="L30" s="168">
        <v>27</v>
      </c>
      <c r="M30" s="190"/>
    </row>
    <row r="31" spans="2:21" s="171" customFormat="1" ht="16.5" customHeight="1">
      <c r="B31" s="162"/>
      <c r="C31" s="163"/>
      <c r="D31" s="163"/>
      <c r="E31" s="338"/>
      <c r="F31" s="191"/>
      <c r="G31" s="217"/>
      <c r="H31" s="381"/>
      <c r="I31" s="235"/>
      <c r="J31" s="213"/>
      <c r="K31" s="166"/>
      <c r="L31" s="168">
        <v>28</v>
      </c>
      <c r="M31" s="190"/>
    </row>
    <row r="32" spans="2:21" s="171" customFormat="1" ht="16.5" customHeight="1">
      <c r="B32" s="210" t="s">
        <v>22</v>
      </c>
      <c r="C32" s="154"/>
      <c r="D32" s="154"/>
      <c r="E32" s="374"/>
      <c r="F32" s="154"/>
      <c r="G32" s="154"/>
      <c r="H32" s="378"/>
      <c r="I32" s="188"/>
      <c r="J32" s="211"/>
      <c r="K32" s="166"/>
      <c r="L32" s="168">
        <v>29</v>
      </c>
      <c r="M32" s="190"/>
      <c r="Q32" s="166"/>
    </row>
    <row r="33" spans="2:21" s="171" customFormat="1" ht="16.5" customHeight="1">
      <c r="B33" s="162"/>
      <c r="C33" s="163"/>
      <c r="D33" s="163"/>
      <c r="E33" s="338"/>
      <c r="F33" s="191"/>
      <c r="G33" s="191"/>
      <c r="H33" s="379"/>
      <c r="I33" s="198"/>
      <c r="J33" s="213"/>
      <c r="K33" s="166"/>
      <c r="L33" s="168">
        <v>30</v>
      </c>
      <c r="M33" s="190"/>
      <c r="Q33" s="166"/>
    </row>
    <row r="34" spans="2:21" ht="21" customHeight="1">
      <c r="B34" s="166" t="s">
        <v>286</v>
      </c>
      <c r="E34" s="370"/>
      <c r="G34" s="168"/>
      <c r="H34" s="375"/>
      <c r="L34" s="168"/>
      <c r="M34" s="190"/>
      <c r="N34" s="171"/>
      <c r="O34" s="171"/>
      <c r="P34" s="171"/>
      <c r="Q34" s="168"/>
      <c r="R34" s="171"/>
      <c r="S34" s="171"/>
      <c r="T34" s="171"/>
      <c r="U34" s="171"/>
    </row>
    <row r="35" spans="2:21" ht="21" customHeight="1">
      <c r="B35" s="172" t="s">
        <v>5</v>
      </c>
      <c r="C35" s="173" t="s">
        <v>1238</v>
      </c>
      <c r="D35" s="173"/>
      <c r="E35" s="371"/>
      <c r="F35" s="173"/>
      <c r="G35" s="173"/>
      <c r="H35" s="376"/>
      <c r="I35" s="177"/>
      <c r="J35" s="178"/>
      <c r="N35" s="171"/>
      <c r="O35" s="171"/>
      <c r="P35" s="171"/>
      <c r="R35" s="171"/>
      <c r="S35" s="171"/>
      <c r="T35" s="171"/>
      <c r="U35" s="171"/>
    </row>
    <row r="36" spans="2:21" ht="25.5" customHeight="1">
      <c r="B36" s="437" t="s">
        <v>13</v>
      </c>
      <c r="C36" s="448" t="s">
        <v>33</v>
      </c>
      <c r="D36" s="449"/>
      <c r="E36" s="372" t="s">
        <v>16</v>
      </c>
      <c r="F36" s="182" t="s">
        <v>17</v>
      </c>
      <c r="G36" s="182" t="s">
        <v>8</v>
      </c>
      <c r="H36" s="377" t="s">
        <v>18</v>
      </c>
      <c r="I36" s="448" t="s">
        <v>19</v>
      </c>
      <c r="J36" s="449"/>
      <c r="N36" s="171"/>
      <c r="O36" s="171"/>
      <c r="P36" s="171"/>
      <c r="R36" s="171"/>
      <c r="S36" s="171"/>
      <c r="T36" s="171"/>
      <c r="U36" s="171"/>
    </row>
    <row r="37" spans="2:21" s="168" customFormat="1" ht="16.5" customHeight="1">
      <c r="B37" s="172" t="s">
        <v>301</v>
      </c>
      <c r="C37" s="154" t="s">
        <v>302</v>
      </c>
      <c r="D37" s="154"/>
      <c r="E37" s="374"/>
      <c r="F37" s="156"/>
      <c r="G37" s="388"/>
      <c r="H37" s="378"/>
      <c r="I37" s="196"/>
      <c r="J37" s="208"/>
      <c r="L37" s="168">
        <v>1</v>
      </c>
      <c r="M37" s="170"/>
      <c r="N37" s="171"/>
      <c r="O37" s="171"/>
      <c r="P37" s="171"/>
      <c r="Q37" s="166"/>
      <c r="R37" s="171"/>
      <c r="S37" s="171"/>
      <c r="T37" s="171"/>
      <c r="U37" s="171"/>
    </row>
    <row r="38" spans="2:21" ht="16.5" customHeight="1">
      <c r="B38" s="162"/>
      <c r="C38" s="159"/>
      <c r="D38" s="163"/>
      <c r="E38" s="338">
        <v>1</v>
      </c>
      <c r="F38" s="191" t="s">
        <v>29</v>
      </c>
      <c r="G38" s="389"/>
      <c r="H38" s="379"/>
      <c r="I38" s="235"/>
      <c r="J38" s="209"/>
      <c r="L38" s="168">
        <v>2</v>
      </c>
      <c r="M38" s="190"/>
      <c r="N38" s="171"/>
      <c r="R38" s="171"/>
      <c r="S38" s="171"/>
      <c r="T38" s="171"/>
      <c r="U38" s="171"/>
    </row>
    <row r="39" spans="2:21" ht="16.5" customHeight="1">
      <c r="B39" s="342"/>
      <c r="C39" s="154" t="s">
        <v>303</v>
      </c>
      <c r="D39" s="154"/>
      <c r="E39" s="374"/>
      <c r="F39" s="156"/>
      <c r="G39" s="388"/>
      <c r="H39" s="378"/>
      <c r="I39" s="196"/>
      <c r="J39" s="208"/>
      <c r="L39" s="168">
        <v>3</v>
      </c>
      <c r="M39" s="190"/>
      <c r="N39" s="171"/>
      <c r="R39" s="171"/>
      <c r="S39" s="171"/>
      <c r="T39" s="171"/>
      <c r="U39" s="171"/>
    </row>
    <row r="40" spans="2:21" ht="16.5" customHeight="1">
      <c r="B40" s="162"/>
      <c r="C40" s="163"/>
      <c r="D40" s="163"/>
      <c r="E40" s="338">
        <v>1</v>
      </c>
      <c r="F40" s="191" t="s">
        <v>29</v>
      </c>
      <c r="G40" s="389"/>
      <c r="H40" s="379"/>
      <c r="I40" s="235"/>
      <c r="J40" s="209"/>
      <c r="L40" s="168">
        <v>4</v>
      </c>
      <c r="M40" s="190"/>
      <c r="N40" s="171"/>
      <c r="O40" s="168"/>
      <c r="P40" s="168"/>
      <c r="R40" s="171"/>
      <c r="S40" s="171"/>
      <c r="T40" s="171"/>
      <c r="U40" s="171"/>
    </row>
    <row r="41" spans="2:21" ht="16.5" customHeight="1">
      <c r="B41" s="210"/>
      <c r="C41" s="164"/>
      <c r="D41" s="184"/>
      <c r="E41" s="374"/>
      <c r="F41" s="156"/>
      <c r="G41" s="388"/>
      <c r="H41" s="378"/>
      <c r="I41" s="196"/>
      <c r="J41" s="208"/>
      <c r="L41" s="168">
        <v>5</v>
      </c>
      <c r="M41" s="190"/>
      <c r="N41" s="171"/>
      <c r="R41" s="171"/>
      <c r="S41" s="171"/>
      <c r="T41" s="171"/>
      <c r="U41" s="171"/>
    </row>
    <row r="42" spans="2:21" ht="16.5" customHeight="1">
      <c r="B42" s="162"/>
      <c r="C42" s="162"/>
      <c r="D42" s="163"/>
      <c r="E42" s="338"/>
      <c r="F42" s="191"/>
      <c r="G42" s="389"/>
      <c r="H42" s="379"/>
      <c r="I42" s="235"/>
      <c r="J42" s="209"/>
      <c r="L42" s="168">
        <v>6</v>
      </c>
      <c r="M42" s="190"/>
      <c r="N42" s="171"/>
      <c r="S42" s="171"/>
      <c r="T42" s="171"/>
      <c r="U42" s="171"/>
    </row>
    <row r="43" spans="2:21" ht="16.5" customHeight="1">
      <c r="B43" s="342"/>
      <c r="C43" s="264"/>
      <c r="D43" s="184"/>
      <c r="E43" s="374"/>
      <c r="F43" s="156"/>
      <c r="G43" s="388"/>
      <c r="H43" s="378"/>
      <c r="I43" s="188"/>
      <c r="J43" s="208"/>
      <c r="L43" s="168">
        <v>7</v>
      </c>
      <c r="M43" s="190"/>
      <c r="N43" s="171"/>
      <c r="Q43" s="171"/>
      <c r="S43" s="171"/>
      <c r="T43" s="171"/>
      <c r="U43" s="171"/>
    </row>
    <row r="44" spans="2:21" ht="16.5" customHeight="1">
      <c r="B44" s="162"/>
      <c r="C44" s="195"/>
      <c r="D44" s="163"/>
      <c r="E44" s="338"/>
      <c r="F44" s="191"/>
      <c r="G44" s="389"/>
      <c r="H44" s="379"/>
      <c r="I44" s="198"/>
      <c r="J44" s="209"/>
      <c r="L44" s="168">
        <v>8</v>
      </c>
      <c r="M44" s="190"/>
      <c r="N44" s="171"/>
      <c r="Q44" s="171"/>
      <c r="R44" s="168"/>
      <c r="S44" s="171"/>
      <c r="T44" s="171"/>
      <c r="U44" s="171"/>
    </row>
    <row r="45" spans="2:21" ht="16.5" customHeight="1">
      <c r="B45" s="172"/>
      <c r="C45" s="156"/>
      <c r="D45" s="184"/>
      <c r="E45" s="374"/>
      <c r="F45" s="156"/>
      <c r="G45" s="187"/>
      <c r="H45" s="378"/>
      <c r="I45" s="188"/>
      <c r="J45" s="208"/>
      <c r="L45" s="168">
        <v>9</v>
      </c>
      <c r="M45" s="190"/>
      <c r="N45" s="171"/>
      <c r="Q45" s="171"/>
      <c r="S45" s="171"/>
      <c r="T45" s="171"/>
      <c r="U45" s="171"/>
    </row>
    <row r="46" spans="2:21" ht="16.5" customHeight="1">
      <c r="B46" s="162"/>
      <c r="C46" s="195"/>
      <c r="D46" s="163"/>
      <c r="E46" s="338"/>
      <c r="F46" s="191"/>
      <c r="G46" s="191"/>
      <c r="H46" s="379"/>
      <c r="I46" s="198"/>
      <c r="J46" s="209"/>
      <c r="L46" s="168">
        <v>10</v>
      </c>
      <c r="M46" s="190"/>
      <c r="N46" s="171"/>
      <c r="Q46" s="171"/>
      <c r="S46" s="171"/>
      <c r="T46" s="171"/>
      <c r="U46" s="171"/>
    </row>
    <row r="47" spans="2:21" ht="16.5" customHeight="1">
      <c r="B47" s="172"/>
      <c r="C47" s="164"/>
      <c r="D47" s="154"/>
      <c r="E47" s="374"/>
      <c r="F47" s="156"/>
      <c r="G47" s="187"/>
      <c r="H47" s="378"/>
      <c r="I47" s="196"/>
      <c r="J47" s="208"/>
      <c r="L47" s="168">
        <v>11</v>
      </c>
      <c r="M47" s="190"/>
      <c r="N47" s="171"/>
      <c r="Q47" s="171"/>
      <c r="S47" s="171"/>
      <c r="T47" s="171"/>
      <c r="U47" s="171"/>
    </row>
    <row r="48" spans="2:21" s="171" customFormat="1" ht="16.5" customHeight="1">
      <c r="B48" s="162"/>
      <c r="C48" s="162"/>
      <c r="D48" s="163"/>
      <c r="E48" s="338"/>
      <c r="F48" s="161"/>
      <c r="G48" s="191"/>
      <c r="H48" s="379"/>
      <c r="I48" s="235"/>
      <c r="J48" s="209"/>
      <c r="K48" s="166"/>
      <c r="L48" s="168">
        <v>12</v>
      </c>
      <c r="M48" s="190"/>
      <c r="N48" s="166"/>
      <c r="O48" s="166"/>
      <c r="P48" s="166"/>
      <c r="R48" s="166"/>
      <c r="S48" s="166"/>
      <c r="T48" s="166"/>
      <c r="U48" s="166"/>
    </row>
    <row r="49" spans="2:21" s="171" customFormat="1" ht="16.5" customHeight="1">
      <c r="B49" s="172"/>
      <c r="C49" s="164"/>
      <c r="D49" s="154"/>
      <c r="E49" s="374"/>
      <c r="F49" s="156"/>
      <c r="G49" s="388"/>
      <c r="H49" s="378"/>
      <c r="I49" s="196"/>
      <c r="J49" s="208"/>
      <c r="K49" s="166"/>
      <c r="L49" s="168">
        <v>13</v>
      </c>
      <c r="M49" s="190"/>
      <c r="N49" s="166"/>
      <c r="R49" s="166"/>
      <c r="S49" s="166"/>
      <c r="T49" s="166"/>
      <c r="U49" s="166"/>
    </row>
    <row r="50" spans="2:21" s="171" customFormat="1" ht="16.5" customHeight="1">
      <c r="B50" s="162"/>
      <c r="C50" s="162"/>
      <c r="D50" s="163"/>
      <c r="E50" s="338"/>
      <c r="F50" s="161"/>
      <c r="G50" s="389"/>
      <c r="H50" s="379"/>
      <c r="I50" s="235"/>
      <c r="J50" s="209"/>
      <c r="K50" s="166"/>
      <c r="L50" s="168">
        <v>14</v>
      </c>
      <c r="M50" s="190"/>
      <c r="N50" s="168"/>
      <c r="R50" s="166"/>
      <c r="S50" s="168"/>
      <c r="T50" s="168"/>
      <c r="U50" s="168"/>
    </row>
    <row r="51" spans="2:21" s="171" customFormat="1" ht="16.5" customHeight="1">
      <c r="B51" s="172"/>
      <c r="C51" s="164"/>
      <c r="D51" s="335"/>
      <c r="E51" s="374"/>
      <c r="F51" s="156"/>
      <c r="G51" s="388"/>
      <c r="H51" s="378"/>
      <c r="I51" s="196"/>
      <c r="J51" s="211"/>
      <c r="K51" s="166"/>
      <c r="L51" s="168">
        <v>15</v>
      </c>
      <c r="M51" s="190"/>
      <c r="N51" s="166"/>
      <c r="R51" s="166"/>
      <c r="S51" s="166"/>
      <c r="T51" s="166"/>
      <c r="U51" s="166"/>
    </row>
    <row r="52" spans="2:21" s="171" customFormat="1" ht="16.5" customHeight="1">
      <c r="B52" s="162"/>
      <c r="C52" s="162"/>
      <c r="D52" s="337"/>
      <c r="E52" s="338"/>
      <c r="F52" s="161"/>
      <c r="G52" s="389"/>
      <c r="H52" s="379"/>
      <c r="I52" s="235"/>
      <c r="J52" s="213"/>
      <c r="K52" s="166"/>
      <c r="L52" s="168">
        <v>16</v>
      </c>
      <c r="M52" s="190"/>
      <c r="N52" s="166"/>
      <c r="R52" s="166"/>
      <c r="S52" s="166"/>
      <c r="T52" s="166"/>
      <c r="U52" s="166"/>
    </row>
    <row r="53" spans="2:21" s="171" customFormat="1" ht="16.5" customHeight="1">
      <c r="B53" s="342"/>
      <c r="C53" s="207"/>
      <c r="D53" s="207"/>
      <c r="E53" s="374"/>
      <c r="F53" s="156"/>
      <c r="G53" s="390"/>
      <c r="H53" s="378"/>
      <c r="I53" s="196"/>
      <c r="J53" s="221"/>
      <c r="K53" s="166"/>
      <c r="L53" s="168">
        <v>17</v>
      </c>
      <c r="M53" s="190"/>
      <c r="N53" s="166"/>
      <c r="S53" s="166"/>
      <c r="T53" s="166"/>
      <c r="U53" s="166"/>
    </row>
    <row r="54" spans="2:21" s="171" customFormat="1" ht="16.5" customHeight="1">
      <c r="B54" s="162"/>
      <c r="C54" s="163"/>
      <c r="D54" s="163"/>
      <c r="E54" s="338"/>
      <c r="F54" s="161"/>
      <c r="G54" s="390"/>
      <c r="H54" s="379"/>
      <c r="I54" s="235"/>
      <c r="J54" s="213"/>
      <c r="K54" s="166"/>
      <c r="L54" s="168">
        <v>18</v>
      </c>
      <c r="M54" s="190"/>
      <c r="N54" s="166"/>
      <c r="S54" s="166"/>
      <c r="T54" s="166"/>
      <c r="U54" s="166"/>
    </row>
    <row r="55" spans="2:21" s="171" customFormat="1" ht="16.5" customHeight="1">
      <c r="B55" s="200"/>
      <c r="C55" s="195"/>
      <c r="D55" s="195"/>
      <c r="E55" s="374"/>
      <c r="F55" s="156"/>
      <c r="G55" s="388"/>
      <c r="H55" s="378"/>
      <c r="I55" s="196"/>
      <c r="J55" s="211"/>
      <c r="K55" s="166"/>
      <c r="L55" s="168">
        <v>19</v>
      </c>
      <c r="M55" s="190"/>
      <c r="N55" s="166"/>
      <c r="S55" s="166"/>
      <c r="T55" s="166"/>
      <c r="U55" s="166"/>
    </row>
    <row r="56" spans="2:21" s="171" customFormat="1" ht="16.5" customHeight="1">
      <c r="B56" s="200"/>
      <c r="C56" s="195"/>
      <c r="D56" s="195"/>
      <c r="E56" s="338"/>
      <c r="F56" s="161"/>
      <c r="G56" s="389"/>
      <c r="H56" s="379"/>
      <c r="I56" s="235"/>
      <c r="J56" s="213"/>
      <c r="K56" s="166"/>
      <c r="L56" s="168">
        <v>20</v>
      </c>
      <c r="M56" s="190"/>
      <c r="N56" s="166"/>
      <c r="S56" s="166"/>
      <c r="T56" s="166"/>
      <c r="U56" s="166"/>
    </row>
    <row r="57" spans="2:21" s="171" customFormat="1" ht="16.5" customHeight="1">
      <c r="B57" s="172"/>
      <c r="C57" s="154"/>
      <c r="D57" s="154"/>
      <c r="E57" s="374"/>
      <c r="F57" s="154"/>
      <c r="G57" s="388"/>
      <c r="H57" s="378"/>
      <c r="I57" s="196"/>
      <c r="J57" s="211"/>
      <c r="K57" s="166"/>
      <c r="L57" s="168">
        <v>21</v>
      </c>
      <c r="M57" s="190"/>
      <c r="N57" s="166"/>
      <c r="S57" s="166"/>
      <c r="T57" s="166"/>
      <c r="U57" s="166"/>
    </row>
    <row r="58" spans="2:21" s="171" customFormat="1" ht="16.5" customHeight="1">
      <c r="B58" s="162"/>
      <c r="C58" s="163"/>
      <c r="D58" s="163"/>
      <c r="E58" s="338"/>
      <c r="F58" s="191"/>
      <c r="G58" s="389"/>
      <c r="H58" s="379"/>
      <c r="I58" s="235"/>
      <c r="J58" s="213"/>
      <c r="K58" s="166"/>
      <c r="L58" s="168">
        <v>22</v>
      </c>
      <c r="M58" s="190"/>
      <c r="N58" s="166"/>
      <c r="S58" s="166"/>
      <c r="T58" s="166"/>
      <c r="U58" s="166"/>
    </row>
    <row r="59" spans="2:21" s="171" customFormat="1" ht="16.5" customHeight="1">
      <c r="B59" s="172"/>
      <c r="C59" s="154"/>
      <c r="D59" s="154"/>
      <c r="E59" s="374"/>
      <c r="F59" s="154"/>
      <c r="G59" s="388"/>
      <c r="H59" s="378"/>
      <c r="I59" s="206"/>
      <c r="J59" s="211"/>
      <c r="K59" s="166"/>
      <c r="L59" s="168">
        <v>23</v>
      </c>
      <c r="M59" s="190"/>
    </row>
    <row r="60" spans="2:21" s="171" customFormat="1" ht="16.5" customHeight="1">
      <c r="B60" s="162"/>
      <c r="C60" s="163"/>
      <c r="D60" s="163"/>
      <c r="E60" s="338"/>
      <c r="F60" s="191"/>
      <c r="G60" s="389"/>
      <c r="H60" s="379"/>
      <c r="I60" s="198"/>
      <c r="J60" s="213"/>
      <c r="K60" s="166"/>
      <c r="L60" s="168">
        <v>24</v>
      </c>
      <c r="M60" s="190"/>
    </row>
    <row r="61" spans="2:21" s="171" customFormat="1" ht="16.5" customHeight="1">
      <c r="B61" s="172"/>
      <c r="C61" s="156"/>
      <c r="D61" s="154"/>
      <c r="E61" s="374"/>
      <c r="F61" s="154"/>
      <c r="G61" s="217"/>
      <c r="H61" s="381"/>
      <c r="I61" s="206"/>
      <c r="J61" s="221"/>
      <c r="K61" s="166"/>
      <c r="L61" s="168">
        <v>25</v>
      </c>
      <c r="M61" s="190"/>
    </row>
    <row r="62" spans="2:21" s="171" customFormat="1" ht="16.5" customHeight="1">
      <c r="B62" s="162"/>
      <c r="C62" s="163"/>
      <c r="D62" s="163"/>
      <c r="E62" s="338"/>
      <c r="F62" s="191"/>
      <c r="G62" s="217"/>
      <c r="H62" s="381"/>
      <c r="I62" s="235"/>
      <c r="J62" s="213"/>
      <c r="K62" s="166"/>
      <c r="L62" s="168">
        <v>26</v>
      </c>
      <c r="M62" s="190"/>
    </row>
    <row r="63" spans="2:21" s="171" customFormat="1" ht="16.5" customHeight="1">
      <c r="B63" s="172"/>
      <c r="C63" s="154"/>
      <c r="D63" s="154"/>
      <c r="E63" s="374"/>
      <c r="F63" s="154"/>
      <c r="G63" s="154"/>
      <c r="H63" s="378"/>
      <c r="I63" s="206"/>
      <c r="J63" s="221"/>
      <c r="K63" s="166"/>
      <c r="L63" s="168">
        <v>27</v>
      </c>
      <c r="M63" s="190"/>
    </row>
    <row r="64" spans="2:21" s="171" customFormat="1" ht="16.5" customHeight="1">
      <c r="B64" s="162"/>
      <c r="C64" s="163"/>
      <c r="D64" s="163"/>
      <c r="E64" s="338"/>
      <c r="F64" s="191"/>
      <c r="G64" s="191"/>
      <c r="H64" s="379"/>
      <c r="I64" s="198"/>
      <c r="J64" s="221"/>
      <c r="K64" s="166"/>
      <c r="L64" s="168">
        <v>28</v>
      </c>
      <c r="M64" s="190"/>
    </row>
    <row r="65" spans="2:21" s="171" customFormat="1" ht="16.5" customHeight="1">
      <c r="B65" s="210" t="s">
        <v>28</v>
      </c>
      <c r="C65" s="154"/>
      <c r="D65" s="154"/>
      <c r="E65" s="374"/>
      <c r="F65" s="154"/>
      <c r="G65" s="154"/>
      <c r="H65" s="378"/>
      <c r="I65" s="188"/>
      <c r="J65" s="211"/>
      <c r="K65" s="166"/>
      <c r="L65" s="168">
        <v>29</v>
      </c>
      <c r="M65" s="190"/>
      <c r="Q65" s="166"/>
    </row>
    <row r="66" spans="2:21" s="171" customFormat="1" ht="16.5" customHeight="1">
      <c r="B66" s="162"/>
      <c r="C66" s="163"/>
      <c r="D66" s="163"/>
      <c r="E66" s="338"/>
      <c r="F66" s="191"/>
      <c r="G66" s="191"/>
      <c r="H66" s="379"/>
      <c r="I66" s="198"/>
      <c r="J66" s="213"/>
      <c r="K66" s="166"/>
      <c r="L66" s="168">
        <v>30</v>
      </c>
      <c r="M66" s="190"/>
      <c r="Q66" s="166"/>
    </row>
    <row r="67" spans="2:21" ht="21" customHeight="1">
      <c r="B67" s="166" t="s">
        <v>286</v>
      </c>
      <c r="E67" s="370"/>
      <c r="G67" s="168"/>
      <c r="L67" s="168"/>
      <c r="M67" s="190"/>
      <c r="N67" s="171"/>
      <c r="O67" s="171"/>
      <c r="P67" s="171"/>
      <c r="Q67" s="168"/>
      <c r="R67" s="171"/>
      <c r="S67" s="171"/>
      <c r="T67" s="171"/>
      <c r="U67" s="171"/>
    </row>
    <row r="68" spans="2:21" ht="21" customHeight="1">
      <c r="B68" s="172" t="s">
        <v>5</v>
      </c>
      <c r="C68" s="173" t="s">
        <v>287</v>
      </c>
      <c r="D68" s="173"/>
      <c r="E68" s="371"/>
      <c r="F68" s="173"/>
      <c r="G68" s="173"/>
      <c r="H68" s="176"/>
      <c r="I68" s="177"/>
      <c r="J68" s="178"/>
      <c r="N68" s="171"/>
      <c r="O68" s="171"/>
      <c r="P68" s="171"/>
      <c r="R68" s="171"/>
      <c r="S68" s="171"/>
      <c r="T68" s="171"/>
      <c r="U68" s="171"/>
    </row>
    <row r="69" spans="2:21" ht="25.5" customHeight="1">
      <c r="B69" s="437" t="s">
        <v>13</v>
      </c>
      <c r="C69" s="448" t="s">
        <v>33</v>
      </c>
      <c r="D69" s="449"/>
      <c r="E69" s="372" t="s">
        <v>16</v>
      </c>
      <c r="F69" s="182" t="s">
        <v>17</v>
      </c>
      <c r="G69" s="182" t="s">
        <v>8</v>
      </c>
      <c r="H69" s="183" t="s">
        <v>18</v>
      </c>
      <c r="I69" s="448" t="s">
        <v>19</v>
      </c>
      <c r="J69" s="449"/>
      <c r="N69" s="171"/>
      <c r="O69" s="171"/>
      <c r="P69" s="171"/>
      <c r="R69" s="171"/>
      <c r="S69" s="171"/>
      <c r="T69" s="171"/>
      <c r="U69" s="171"/>
    </row>
    <row r="70" spans="2:21" s="168" customFormat="1" ht="16.5" customHeight="1">
      <c r="B70" s="172" t="s">
        <v>288</v>
      </c>
      <c r="C70" s="243" t="s">
        <v>289</v>
      </c>
      <c r="D70" s="243" t="s">
        <v>290</v>
      </c>
      <c r="E70" s="340"/>
      <c r="F70" s="217"/>
      <c r="G70" s="373"/>
      <c r="H70" s="203"/>
      <c r="I70" s="205"/>
      <c r="J70" s="208"/>
      <c r="L70" s="168">
        <v>1</v>
      </c>
      <c r="M70" s="170"/>
      <c r="N70" s="171"/>
      <c r="O70" s="171"/>
      <c r="P70" s="171"/>
      <c r="Q70" s="166"/>
      <c r="R70" s="171"/>
      <c r="S70" s="171"/>
      <c r="T70" s="171"/>
      <c r="U70" s="171"/>
    </row>
    <row r="71" spans="2:21" ht="16.5" customHeight="1">
      <c r="B71" s="162"/>
      <c r="C71" s="163"/>
      <c r="D71" s="163" t="s">
        <v>151</v>
      </c>
      <c r="E71" s="338">
        <v>306</v>
      </c>
      <c r="F71" s="191" t="s">
        <v>87</v>
      </c>
      <c r="G71" s="341"/>
      <c r="H71" s="193"/>
      <c r="I71" s="235"/>
      <c r="J71" s="209"/>
      <c r="L71" s="168">
        <v>2</v>
      </c>
      <c r="M71" s="190"/>
      <c r="N71" s="171"/>
      <c r="R71" s="171"/>
      <c r="S71" s="171"/>
      <c r="T71" s="171"/>
      <c r="U71" s="171"/>
    </row>
    <row r="72" spans="2:21" ht="16.5" customHeight="1">
      <c r="B72" s="210"/>
      <c r="C72" s="154" t="s">
        <v>291</v>
      </c>
      <c r="D72" s="243" t="s">
        <v>348</v>
      </c>
      <c r="E72" s="340"/>
      <c r="F72" s="217"/>
      <c r="G72" s="373"/>
      <c r="H72" s="203"/>
      <c r="I72" s="196"/>
      <c r="J72" s="218"/>
      <c r="L72" s="168">
        <v>3</v>
      </c>
      <c r="M72" s="190"/>
      <c r="N72" s="171"/>
      <c r="R72" s="171"/>
      <c r="S72" s="171"/>
      <c r="T72" s="171"/>
      <c r="U72" s="171"/>
    </row>
    <row r="73" spans="2:21" ht="16.5" customHeight="1">
      <c r="B73" s="200"/>
      <c r="C73" s="163"/>
      <c r="D73" s="163"/>
      <c r="E73" s="338">
        <v>1</v>
      </c>
      <c r="F73" s="191" t="s">
        <v>236</v>
      </c>
      <c r="G73" s="341"/>
      <c r="H73" s="193"/>
      <c r="I73" s="235"/>
      <c r="J73" s="218"/>
      <c r="L73" s="168">
        <v>4</v>
      </c>
      <c r="M73" s="190"/>
      <c r="N73" s="171"/>
      <c r="O73" s="168"/>
      <c r="P73" s="168"/>
      <c r="R73" s="171"/>
      <c r="S73" s="171"/>
      <c r="T73" s="171"/>
      <c r="U73" s="171"/>
    </row>
    <row r="74" spans="2:21" ht="16.5" customHeight="1">
      <c r="B74" s="342"/>
      <c r="C74" s="156"/>
      <c r="D74" s="154"/>
      <c r="E74" s="374"/>
      <c r="F74" s="156"/>
      <c r="G74" s="373"/>
      <c r="H74" s="203"/>
      <c r="I74" s="188"/>
      <c r="J74" s="208"/>
      <c r="L74" s="168">
        <v>5</v>
      </c>
      <c r="M74" s="190"/>
      <c r="N74" s="171"/>
      <c r="R74" s="171"/>
      <c r="S74" s="171"/>
      <c r="T74" s="171"/>
      <c r="U74" s="171"/>
    </row>
    <row r="75" spans="2:21" ht="16.5" customHeight="1">
      <c r="B75" s="162"/>
      <c r="C75" s="195"/>
      <c r="D75" s="163"/>
      <c r="E75" s="338"/>
      <c r="F75" s="191"/>
      <c r="G75" s="341"/>
      <c r="H75" s="193"/>
      <c r="I75" s="198"/>
      <c r="J75" s="209"/>
      <c r="L75" s="168">
        <v>6</v>
      </c>
      <c r="M75" s="190"/>
      <c r="N75" s="171"/>
      <c r="S75" s="171"/>
      <c r="T75" s="171"/>
      <c r="U75" s="171"/>
    </row>
    <row r="76" spans="2:21" ht="16.5" customHeight="1">
      <c r="B76" s="172"/>
      <c r="C76" s="184"/>
      <c r="D76" s="184"/>
      <c r="E76" s="374"/>
      <c r="F76" s="288"/>
      <c r="G76" s="373"/>
      <c r="H76" s="203"/>
      <c r="I76" s="196"/>
      <c r="J76" s="208"/>
      <c r="L76" s="168">
        <v>7</v>
      </c>
      <c r="M76" s="190"/>
      <c r="N76" s="171"/>
      <c r="S76" s="171"/>
      <c r="T76" s="171"/>
      <c r="U76" s="171"/>
    </row>
    <row r="77" spans="2:21" ht="16.5" customHeight="1">
      <c r="B77" s="162"/>
      <c r="C77" s="163"/>
      <c r="D77" s="163"/>
      <c r="E77" s="338"/>
      <c r="F77" s="161"/>
      <c r="G77" s="341"/>
      <c r="H77" s="193"/>
      <c r="I77" s="235"/>
      <c r="J77" s="209"/>
      <c r="L77" s="168">
        <v>8</v>
      </c>
      <c r="M77" s="190"/>
      <c r="N77" s="171"/>
      <c r="R77" s="168"/>
      <c r="S77" s="171"/>
      <c r="T77" s="171"/>
      <c r="U77" s="171"/>
    </row>
    <row r="78" spans="2:21" ht="16.5" customHeight="1">
      <c r="B78" s="172"/>
      <c r="C78" s="184"/>
      <c r="D78" s="184"/>
      <c r="E78" s="374"/>
      <c r="F78" s="156"/>
      <c r="G78" s="373"/>
      <c r="H78" s="203"/>
      <c r="I78" s="188"/>
      <c r="J78" s="208"/>
      <c r="L78" s="168">
        <v>9</v>
      </c>
      <c r="M78" s="190"/>
      <c r="N78" s="171"/>
      <c r="Q78" s="171"/>
      <c r="S78" s="171"/>
      <c r="T78" s="171"/>
      <c r="U78" s="171"/>
    </row>
    <row r="79" spans="2:21" ht="16.5" customHeight="1">
      <c r="B79" s="162"/>
      <c r="C79" s="163"/>
      <c r="D79" s="163"/>
      <c r="E79" s="338"/>
      <c r="F79" s="191"/>
      <c r="G79" s="341"/>
      <c r="H79" s="193"/>
      <c r="I79" s="198"/>
      <c r="J79" s="209"/>
      <c r="L79" s="168">
        <v>10</v>
      </c>
      <c r="M79" s="190"/>
      <c r="N79" s="171"/>
      <c r="Q79" s="171"/>
      <c r="S79" s="171"/>
      <c r="T79" s="171"/>
      <c r="U79" s="171"/>
    </row>
    <row r="80" spans="2:21" ht="16.5" customHeight="1">
      <c r="B80" s="172"/>
      <c r="C80" s="184"/>
      <c r="D80" s="184"/>
      <c r="E80" s="374"/>
      <c r="F80" s="156"/>
      <c r="G80" s="373"/>
      <c r="H80" s="203"/>
      <c r="I80" s="196"/>
      <c r="J80" s="208"/>
      <c r="L80" s="168">
        <v>11</v>
      </c>
      <c r="M80" s="190"/>
      <c r="N80" s="171"/>
      <c r="Q80" s="171"/>
      <c r="S80" s="171"/>
      <c r="T80" s="171"/>
      <c r="U80" s="171"/>
    </row>
    <row r="81" spans="2:21" s="171" customFormat="1" ht="16.5" customHeight="1">
      <c r="B81" s="162"/>
      <c r="C81" s="163"/>
      <c r="D81" s="163"/>
      <c r="E81" s="338"/>
      <c r="F81" s="191"/>
      <c r="G81" s="341"/>
      <c r="H81" s="193"/>
      <c r="I81" s="235"/>
      <c r="J81" s="209"/>
      <c r="K81" s="166"/>
      <c r="L81" s="168">
        <v>12</v>
      </c>
      <c r="M81" s="190"/>
      <c r="N81" s="166"/>
      <c r="O81" s="166"/>
      <c r="P81" s="166"/>
      <c r="R81" s="166"/>
      <c r="S81" s="166"/>
      <c r="T81" s="166"/>
      <c r="U81" s="166"/>
    </row>
    <row r="82" spans="2:21" s="171" customFormat="1" ht="16.5" customHeight="1">
      <c r="B82" s="200"/>
      <c r="C82" s="195"/>
      <c r="D82" s="195"/>
      <c r="E82" s="340"/>
      <c r="F82" s="217"/>
      <c r="G82" s="217"/>
      <c r="H82" s="203"/>
      <c r="I82" s="206"/>
      <c r="J82" s="218"/>
      <c r="K82" s="166"/>
      <c r="L82" s="168">
        <v>13</v>
      </c>
      <c r="M82" s="190"/>
      <c r="N82" s="166"/>
      <c r="O82" s="166"/>
      <c r="P82" s="166"/>
      <c r="R82" s="166"/>
      <c r="S82" s="166"/>
      <c r="T82" s="166"/>
      <c r="U82" s="166"/>
    </row>
    <row r="83" spans="2:21" s="171" customFormat="1" ht="16.5" customHeight="1">
      <c r="B83" s="200"/>
      <c r="C83" s="195"/>
      <c r="D83" s="195"/>
      <c r="E83" s="340"/>
      <c r="F83" s="217"/>
      <c r="G83" s="217"/>
      <c r="H83" s="203"/>
      <c r="I83" s="206"/>
      <c r="J83" s="218"/>
      <c r="K83" s="166"/>
      <c r="L83" s="168">
        <v>14</v>
      </c>
      <c r="M83" s="190"/>
      <c r="N83" s="168"/>
      <c r="O83" s="166"/>
      <c r="P83" s="166"/>
      <c r="R83" s="166"/>
      <c r="S83" s="168"/>
      <c r="T83" s="168"/>
      <c r="U83" s="168"/>
    </row>
    <row r="84" spans="2:21" s="171" customFormat="1" ht="16.5" customHeight="1">
      <c r="B84" s="172"/>
      <c r="C84" s="154"/>
      <c r="D84" s="154"/>
      <c r="E84" s="374"/>
      <c r="F84" s="156"/>
      <c r="G84" s="187"/>
      <c r="H84" s="187"/>
      <c r="I84" s="233"/>
      <c r="J84" s="208"/>
      <c r="K84" s="166"/>
      <c r="L84" s="168">
        <v>15</v>
      </c>
      <c r="M84" s="190"/>
      <c r="N84" s="166"/>
      <c r="R84" s="166"/>
      <c r="S84" s="166"/>
      <c r="T84" s="166"/>
      <c r="U84" s="166"/>
    </row>
    <row r="85" spans="2:21" s="171" customFormat="1" ht="16.5" customHeight="1">
      <c r="B85" s="162"/>
      <c r="C85" s="163"/>
      <c r="D85" s="163"/>
      <c r="E85" s="338"/>
      <c r="F85" s="191"/>
      <c r="G85" s="191"/>
      <c r="H85" s="193"/>
      <c r="I85" s="235"/>
      <c r="J85" s="209"/>
      <c r="K85" s="166"/>
      <c r="L85" s="168">
        <v>16</v>
      </c>
      <c r="M85" s="190"/>
      <c r="N85" s="166"/>
      <c r="R85" s="166"/>
      <c r="S85" s="166"/>
      <c r="T85" s="166"/>
      <c r="U85" s="166"/>
    </row>
    <row r="86" spans="2:21" s="171" customFormat="1" ht="16.5" customHeight="1">
      <c r="B86" s="342"/>
      <c r="C86" s="207"/>
      <c r="D86" s="207"/>
      <c r="E86" s="374"/>
      <c r="F86" s="269"/>
      <c r="G86" s="156"/>
      <c r="H86" s="187"/>
      <c r="I86" s="188"/>
      <c r="J86" s="211"/>
      <c r="K86" s="166"/>
      <c r="L86" s="168">
        <v>17</v>
      </c>
      <c r="M86" s="190"/>
      <c r="N86" s="166"/>
      <c r="R86" s="166"/>
      <c r="S86" s="166"/>
      <c r="T86" s="166"/>
      <c r="U86" s="166"/>
    </row>
    <row r="87" spans="2:21" s="171" customFormat="1" ht="16.5" customHeight="1">
      <c r="B87" s="162"/>
      <c r="C87" s="163"/>
      <c r="D87" s="163"/>
      <c r="E87" s="338"/>
      <c r="F87" s="270"/>
      <c r="G87" s="191"/>
      <c r="H87" s="193"/>
      <c r="I87" s="198"/>
      <c r="J87" s="213"/>
      <c r="K87" s="166"/>
      <c r="L87" s="168">
        <v>18</v>
      </c>
      <c r="M87" s="190"/>
      <c r="N87" s="166"/>
      <c r="R87" s="166"/>
      <c r="S87" s="166"/>
      <c r="T87" s="166"/>
      <c r="U87" s="166"/>
    </row>
    <row r="88" spans="2:21" s="171" customFormat="1" ht="16.5" customHeight="1">
      <c r="B88" s="200"/>
      <c r="C88" s="195"/>
      <c r="D88" s="195"/>
      <c r="E88" s="340"/>
      <c r="F88" s="252"/>
      <c r="G88" s="217"/>
      <c r="H88" s="203"/>
      <c r="I88" s="206"/>
      <c r="J88" s="221"/>
      <c r="K88" s="166"/>
      <c r="L88" s="168">
        <v>19</v>
      </c>
      <c r="M88" s="190"/>
      <c r="N88" s="166"/>
      <c r="S88" s="166"/>
      <c r="T88" s="166"/>
      <c r="U88" s="166"/>
    </row>
    <row r="89" spans="2:21" s="171" customFormat="1" ht="16.5" customHeight="1">
      <c r="B89" s="200"/>
      <c r="C89" s="195"/>
      <c r="D89" s="195"/>
      <c r="E89" s="340"/>
      <c r="F89" s="252"/>
      <c r="G89" s="217"/>
      <c r="H89" s="203"/>
      <c r="I89" s="206"/>
      <c r="J89" s="213"/>
      <c r="K89" s="166"/>
      <c r="L89" s="168">
        <v>20</v>
      </c>
      <c r="M89" s="190"/>
      <c r="N89" s="166"/>
      <c r="S89" s="166"/>
      <c r="T89" s="166"/>
      <c r="U89" s="166"/>
    </row>
    <row r="90" spans="2:21" s="171" customFormat="1" ht="16.5" customHeight="1">
      <c r="B90" s="172"/>
      <c r="C90" s="154"/>
      <c r="D90" s="154"/>
      <c r="E90" s="374"/>
      <c r="F90" s="154"/>
      <c r="G90" s="154"/>
      <c r="H90" s="187"/>
      <c r="I90" s="188"/>
      <c r="J90" s="221"/>
      <c r="K90" s="166"/>
      <c r="L90" s="168">
        <v>21</v>
      </c>
      <c r="M90" s="190"/>
      <c r="N90" s="166"/>
      <c r="S90" s="166"/>
      <c r="T90" s="166"/>
      <c r="U90" s="166"/>
    </row>
    <row r="91" spans="2:21" s="171" customFormat="1" ht="16.5" customHeight="1">
      <c r="B91" s="162"/>
      <c r="C91" s="163"/>
      <c r="D91" s="163"/>
      <c r="E91" s="338"/>
      <c r="F91" s="191"/>
      <c r="G91" s="191"/>
      <c r="H91" s="193"/>
      <c r="I91" s="198"/>
      <c r="J91" s="221"/>
      <c r="K91" s="166"/>
      <c r="L91" s="168">
        <v>22</v>
      </c>
      <c r="M91" s="190"/>
      <c r="N91" s="166"/>
      <c r="S91" s="166"/>
      <c r="T91" s="166"/>
      <c r="U91" s="166"/>
    </row>
    <row r="92" spans="2:21" s="171" customFormat="1" ht="16.5" customHeight="1">
      <c r="B92" s="172"/>
      <c r="C92" s="154"/>
      <c r="D92" s="154"/>
      <c r="E92" s="374"/>
      <c r="F92" s="154"/>
      <c r="G92" s="154"/>
      <c r="H92" s="187"/>
      <c r="I92" s="188"/>
      <c r="J92" s="211"/>
      <c r="K92" s="166"/>
      <c r="L92" s="168">
        <v>23</v>
      </c>
      <c r="M92" s="190"/>
      <c r="N92" s="166"/>
      <c r="S92" s="166"/>
      <c r="T92" s="166"/>
      <c r="U92" s="166"/>
    </row>
    <row r="93" spans="2:21" s="171" customFormat="1" ht="16.5" customHeight="1">
      <c r="B93" s="162"/>
      <c r="C93" s="163"/>
      <c r="D93" s="163"/>
      <c r="E93" s="338"/>
      <c r="F93" s="191"/>
      <c r="G93" s="191"/>
      <c r="H93" s="193"/>
      <c r="I93" s="198"/>
      <c r="J93" s="213"/>
      <c r="K93" s="166"/>
      <c r="L93" s="168">
        <v>24</v>
      </c>
      <c r="M93" s="190"/>
      <c r="N93" s="166"/>
      <c r="S93" s="166"/>
      <c r="T93" s="166"/>
      <c r="U93" s="166"/>
    </row>
    <row r="94" spans="2:21" s="171" customFormat="1" ht="16.5" customHeight="1">
      <c r="B94" s="172"/>
      <c r="C94" s="154"/>
      <c r="D94" s="154"/>
      <c r="E94" s="374"/>
      <c r="F94" s="154"/>
      <c r="G94" s="154"/>
      <c r="H94" s="187"/>
      <c r="I94" s="232"/>
      <c r="J94" s="211"/>
      <c r="K94" s="166"/>
      <c r="L94" s="168">
        <v>25</v>
      </c>
      <c r="M94" s="190"/>
    </row>
    <row r="95" spans="2:21" s="171" customFormat="1" ht="16.5" customHeight="1">
      <c r="B95" s="162"/>
      <c r="C95" s="163"/>
      <c r="D95" s="163"/>
      <c r="E95" s="338"/>
      <c r="F95" s="191"/>
      <c r="G95" s="191"/>
      <c r="H95" s="193"/>
      <c r="I95" s="198"/>
      <c r="J95" s="213"/>
      <c r="K95" s="166"/>
      <c r="L95" s="168">
        <v>26</v>
      </c>
      <c r="M95" s="190"/>
    </row>
    <row r="96" spans="2:21" s="171" customFormat="1" ht="16.5" customHeight="1">
      <c r="B96" s="172"/>
      <c r="C96" s="154"/>
      <c r="D96" s="154"/>
      <c r="E96" s="374"/>
      <c r="F96" s="154"/>
      <c r="G96" s="154"/>
      <c r="H96" s="187"/>
      <c r="I96" s="188"/>
      <c r="J96" s="221"/>
      <c r="K96" s="166"/>
      <c r="L96" s="168">
        <v>27</v>
      </c>
      <c r="M96" s="190"/>
    </row>
    <row r="97" spans="2:21" s="171" customFormat="1" ht="16.5" customHeight="1">
      <c r="B97" s="162"/>
      <c r="C97" s="163"/>
      <c r="D97" s="163"/>
      <c r="E97" s="338"/>
      <c r="F97" s="191"/>
      <c r="G97" s="191"/>
      <c r="H97" s="193"/>
      <c r="I97" s="198"/>
      <c r="J97" s="221"/>
      <c r="K97" s="166"/>
      <c r="L97" s="168">
        <v>28</v>
      </c>
      <c r="M97" s="190"/>
    </row>
    <row r="98" spans="2:21" s="171" customFormat="1" ht="16.5" customHeight="1">
      <c r="B98" s="210" t="s">
        <v>22</v>
      </c>
      <c r="C98" s="154"/>
      <c r="D98" s="154"/>
      <c r="E98" s="374"/>
      <c r="F98" s="154"/>
      <c r="G98" s="154"/>
      <c r="H98" s="187"/>
      <c r="I98" s="188"/>
      <c r="J98" s="211"/>
      <c r="K98" s="166"/>
      <c r="L98" s="168">
        <v>29</v>
      </c>
      <c r="M98" s="190"/>
      <c r="Q98" s="166"/>
    </row>
    <row r="99" spans="2:21" s="171" customFormat="1" ht="16.5" customHeight="1">
      <c r="B99" s="162"/>
      <c r="C99" s="163"/>
      <c r="D99" s="163"/>
      <c r="E99" s="338"/>
      <c r="F99" s="191"/>
      <c r="G99" s="191"/>
      <c r="H99" s="193"/>
      <c r="I99" s="198"/>
      <c r="J99" s="213"/>
      <c r="K99" s="166"/>
      <c r="L99" s="168">
        <v>30</v>
      </c>
      <c r="M99" s="190"/>
      <c r="Q99" s="166"/>
    </row>
    <row r="100" spans="2:21" ht="21" customHeight="1">
      <c r="B100" s="166" t="s">
        <v>286</v>
      </c>
      <c r="E100" s="370"/>
      <c r="G100" s="168"/>
      <c r="H100" s="375"/>
      <c r="L100" s="168"/>
      <c r="M100" s="190"/>
      <c r="N100" s="171"/>
      <c r="O100" s="171"/>
      <c r="P100" s="171"/>
      <c r="R100" s="171"/>
      <c r="S100" s="171"/>
      <c r="T100" s="171"/>
      <c r="U100" s="171"/>
    </row>
    <row r="101" spans="2:21" ht="21" customHeight="1">
      <c r="B101" s="172" t="s">
        <v>5</v>
      </c>
      <c r="C101" s="173" t="s">
        <v>304</v>
      </c>
      <c r="D101" s="173"/>
      <c r="E101" s="371"/>
      <c r="F101" s="173"/>
      <c r="G101" s="173"/>
      <c r="H101" s="376"/>
      <c r="I101" s="177"/>
      <c r="J101" s="178"/>
      <c r="N101" s="171"/>
      <c r="O101" s="171"/>
      <c r="P101" s="171"/>
      <c r="R101" s="171"/>
      <c r="S101" s="171"/>
      <c r="T101" s="171"/>
      <c r="U101" s="171"/>
    </row>
    <row r="102" spans="2:21" ht="25.5" customHeight="1">
      <c r="B102" s="437" t="s">
        <v>13</v>
      </c>
      <c r="C102" s="448" t="s">
        <v>33</v>
      </c>
      <c r="D102" s="449"/>
      <c r="E102" s="372" t="s">
        <v>16</v>
      </c>
      <c r="F102" s="182" t="s">
        <v>17</v>
      </c>
      <c r="G102" s="182" t="s">
        <v>8</v>
      </c>
      <c r="H102" s="377" t="s">
        <v>18</v>
      </c>
      <c r="I102" s="448" t="s">
        <v>19</v>
      </c>
      <c r="J102" s="449"/>
      <c r="N102" s="171"/>
      <c r="O102" s="171"/>
      <c r="P102" s="171"/>
      <c r="R102" s="171"/>
      <c r="S102" s="171"/>
      <c r="T102" s="171"/>
      <c r="U102" s="171"/>
    </row>
    <row r="103" spans="2:21" s="168" customFormat="1" ht="16.5" customHeight="1">
      <c r="B103" s="172"/>
      <c r="C103" s="154" t="s">
        <v>237</v>
      </c>
      <c r="D103" s="154"/>
      <c r="E103" s="374"/>
      <c r="F103" s="156"/>
      <c r="G103" s="187"/>
      <c r="H103" s="381"/>
      <c r="I103" s="188"/>
      <c r="J103" s="211"/>
      <c r="L103" s="168">
        <v>1</v>
      </c>
      <c r="M103" s="170"/>
      <c r="N103" s="171"/>
      <c r="O103" s="171"/>
      <c r="P103" s="171"/>
      <c r="Q103" s="166"/>
      <c r="R103" s="171"/>
      <c r="S103" s="171"/>
      <c r="T103" s="171"/>
      <c r="U103" s="171"/>
    </row>
    <row r="104" spans="2:21" ht="16.5" customHeight="1">
      <c r="B104" s="162" t="s">
        <v>305</v>
      </c>
      <c r="C104" s="159"/>
      <c r="D104" s="163" t="s">
        <v>306</v>
      </c>
      <c r="E104" s="338"/>
      <c r="F104" s="191" t="s">
        <v>39</v>
      </c>
      <c r="G104" s="193"/>
      <c r="H104" s="379"/>
      <c r="I104" s="198"/>
      <c r="J104" s="213"/>
      <c r="L104" s="168">
        <v>2</v>
      </c>
      <c r="M104" s="190"/>
      <c r="N104" s="171"/>
      <c r="R104" s="171"/>
      <c r="S104" s="171"/>
      <c r="T104" s="171"/>
      <c r="U104" s="171"/>
    </row>
    <row r="105" spans="2:21" ht="16.5" customHeight="1">
      <c r="B105" s="210"/>
      <c r="C105" s="154"/>
      <c r="D105" s="154"/>
      <c r="E105" s="374"/>
      <c r="F105" s="156"/>
      <c r="G105" s="187"/>
      <c r="H105" s="378"/>
      <c r="I105" s="188"/>
      <c r="J105" s="208"/>
      <c r="L105" s="168">
        <v>3</v>
      </c>
      <c r="M105" s="190"/>
      <c r="N105" s="171"/>
      <c r="R105" s="171"/>
      <c r="S105" s="171"/>
      <c r="T105" s="171"/>
      <c r="U105" s="171"/>
    </row>
    <row r="106" spans="2:21" ht="16.5" customHeight="1">
      <c r="B106" s="162" t="s">
        <v>1176</v>
      </c>
      <c r="C106" s="163"/>
      <c r="D106" s="163"/>
      <c r="E106" s="338">
        <v>1</v>
      </c>
      <c r="F106" s="191" t="s">
        <v>29</v>
      </c>
      <c r="G106" s="191"/>
      <c r="H106" s="379"/>
      <c r="I106" s="198"/>
      <c r="J106" s="209"/>
      <c r="L106" s="168">
        <v>4</v>
      </c>
      <c r="M106" s="190"/>
      <c r="N106" s="171"/>
      <c r="R106" s="171"/>
      <c r="S106" s="171"/>
      <c r="T106" s="171"/>
      <c r="U106" s="171"/>
    </row>
    <row r="107" spans="2:21" ht="16.5" customHeight="1">
      <c r="B107" s="210"/>
      <c r="C107" s="154" t="s">
        <v>243</v>
      </c>
      <c r="D107" s="154"/>
      <c r="E107" s="374"/>
      <c r="F107" s="156"/>
      <c r="G107" s="187"/>
      <c r="H107" s="378"/>
      <c r="I107" s="188"/>
      <c r="J107" s="208"/>
      <c r="L107" s="168">
        <v>5</v>
      </c>
      <c r="M107" s="190"/>
      <c r="N107" s="171"/>
      <c r="R107" s="171"/>
      <c r="S107" s="171"/>
      <c r="T107" s="171"/>
      <c r="U107" s="171"/>
    </row>
    <row r="108" spans="2:21" ht="16.5" customHeight="1">
      <c r="B108" s="162" t="s">
        <v>307</v>
      </c>
      <c r="C108" s="163"/>
      <c r="D108" s="163"/>
      <c r="E108" s="338">
        <v>1</v>
      </c>
      <c r="F108" s="191" t="s">
        <v>29</v>
      </c>
      <c r="G108" s="191"/>
      <c r="H108" s="379"/>
      <c r="I108" s="198"/>
      <c r="J108" s="209"/>
      <c r="L108" s="168">
        <v>6</v>
      </c>
      <c r="M108" s="190"/>
      <c r="N108" s="171"/>
      <c r="S108" s="171"/>
      <c r="T108" s="171"/>
      <c r="U108" s="171"/>
    </row>
    <row r="109" spans="2:21" ht="16.5" customHeight="1">
      <c r="B109" s="342"/>
      <c r="C109" s="184"/>
      <c r="D109" s="184"/>
      <c r="E109" s="374"/>
      <c r="F109" s="156"/>
      <c r="G109" s="187"/>
      <c r="H109" s="378"/>
      <c r="I109" s="188"/>
      <c r="J109" s="208"/>
      <c r="L109" s="168">
        <v>7</v>
      </c>
      <c r="M109" s="190"/>
      <c r="N109" s="171"/>
      <c r="S109" s="171"/>
      <c r="T109" s="171"/>
      <c r="U109" s="171"/>
    </row>
    <row r="110" spans="2:21" ht="16.5" customHeight="1">
      <c r="B110" s="162" t="s">
        <v>1177</v>
      </c>
      <c r="C110" s="163"/>
      <c r="D110" s="163"/>
      <c r="E110" s="338">
        <v>1</v>
      </c>
      <c r="F110" s="191" t="s">
        <v>29</v>
      </c>
      <c r="G110" s="191"/>
      <c r="H110" s="379"/>
      <c r="I110" s="198"/>
      <c r="J110" s="209"/>
      <c r="L110" s="168">
        <v>8</v>
      </c>
      <c r="M110" s="190"/>
      <c r="N110" s="171"/>
      <c r="S110" s="171"/>
      <c r="T110" s="171"/>
      <c r="U110" s="171"/>
    </row>
    <row r="111" spans="2:21" ht="16.5" customHeight="1">
      <c r="B111" s="172"/>
      <c r="C111" s="154"/>
      <c r="D111" s="154"/>
      <c r="E111" s="374"/>
      <c r="F111" s="156"/>
      <c r="G111" s="187"/>
      <c r="H111" s="378"/>
      <c r="I111" s="188"/>
      <c r="J111" s="208"/>
      <c r="L111" s="168">
        <v>9</v>
      </c>
      <c r="M111" s="190"/>
      <c r="N111" s="171"/>
      <c r="S111" s="171"/>
      <c r="T111" s="171"/>
      <c r="U111" s="171"/>
    </row>
    <row r="112" spans="2:21" ht="16.5" customHeight="1">
      <c r="B112" s="162" t="s">
        <v>1178</v>
      </c>
      <c r="C112" s="163"/>
      <c r="D112" s="163"/>
      <c r="E112" s="338">
        <v>1</v>
      </c>
      <c r="F112" s="191" t="s">
        <v>29</v>
      </c>
      <c r="G112" s="191"/>
      <c r="H112" s="379"/>
      <c r="I112" s="198"/>
      <c r="J112" s="209"/>
      <c r="L112" s="168">
        <v>10</v>
      </c>
      <c r="M112" s="190"/>
      <c r="N112" s="171"/>
      <c r="S112" s="171"/>
      <c r="T112" s="171"/>
      <c r="U112" s="171"/>
    </row>
    <row r="113" spans="2:21" ht="16.5" customHeight="1">
      <c r="B113" s="342"/>
      <c r="C113" s="154"/>
      <c r="D113" s="154"/>
      <c r="E113" s="374"/>
      <c r="F113" s="156"/>
      <c r="G113" s="187"/>
      <c r="H113" s="378"/>
      <c r="I113" s="188"/>
      <c r="J113" s="208"/>
      <c r="L113" s="168">
        <v>11</v>
      </c>
      <c r="M113" s="190"/>
      <c r="N113" s="171"/>
      <c r="S113" s="171"/>
      <c r="T113" s="171"/>
      <c r="U113" s="171"/>
    </row>
    <row r="114" spans="2:21" s="171" customFormat="1" ht="16.5" customHeight="1">
      <c r="B114" s="162"/>
      <c r="C114" s="163"/>
      <c r="D114" s="163"/>
      <c r="E114" s="338"/>
      <c r="F114" s="191"/>
      <c r="G114" s="191"/>
      <c r="H114" s="379"/>
      <c r="I114" s="198"/>
      <c r="J114" s="209"/>
      <c r="K114" s="166"/>
      <c r="L114" s="168">
        <v>12</v>
      </c>
      <c r="M114" s="190"/>
      <c r="N114" s="166"/>
      <c r="O114" s="166"/>
      <c r="P114" s="166"/>
      <c r="Q114" s="166"/>
      <c r="R114" s="166"/>
      <c r="S114" s="166"/>
      <c r="T114" s="166"/>
      <c r="U114" s="166"/>
    </row>
    <row r="115" spans="2:21" s="171" customFormat="1" ht="16.5" customHeight="1">
      <c r="B115" s="172"/>
      <c r="C115" s="154"/>
      <c r="D115" s="154"/>
      <c r="E115" s="374"/>
      <c r="F115" s="156"/>
      <c r="G115" s="187"/>
      <c r="H115" s="378"/>
      <c r="I115" s="233"/>
      <c r="J115" s="208"/>
      <c r="K115" s="166"/>
      <c r="L115" s="168">
        <v>13</v>
      </c>
      <c r="M115" s="190"/>
      <c r="N115" s="166"/>
      <c r="O115" s="166"/>
      <c r="P115" s="166"/>
      <c r="Q115" s="166"/>
      <c r="R115" s="166"/>
      <c r="S115" s="166"/>
      <c r="T115" s="166"/>
      <c r="U115" s="166"/>
    </row>
    <row r="116" spans="2:21" s="171" customFormat="1" ht="16.5" customHeight="1">
      <c r="B116" s="162"/>
      <c r="C116" s="163"/>
      <c r="D116" s="163"/>
      <c r="E116" s="338"/>
      <c r="F116" s="191"/>
      <c r="G116" s="191"/>
      <c r="H116" s="379"/>
      <c r="I116" s="235"/>
      <c r="J116" s="209"/>
      <c r="K116" s="166"/>
      <c r="L116" s="168">
        <v>14</v>
      </c>
      <c r="M116" s="190"/>
      <c r="N116" s="166"/>
      <c r="O116" s="166"/>
      <c r="P116" s="166"/>
      <c r="Q116" s="166"/>
      <c r="R116" s="166"/>
      <c r="S116" s="166"/>
      <c r="T116" s="166"/>
      <c r="U116" s="166"/>
    </row>
    <row r="117" spans="2:21" s="171" customFormat="1" ht="16.5" customHeight="1">
      <c r="B117" s="342"/>
      <c r="C117" s="207"/>
      <c r="D117" s="207"/>
      <c r="E117" s="374"/>
      <c r="F117" s="269"/>
      <c r="G117" s="156"/>
      <c r="H117" s="378"/>
      <c r="I117" s="188"/>
      <c r="J117" s="211"/>
      <c r="K117" s="166"/>
      <c r="L117" s="168">
        <v>15</v>
      </c>
      <c r="M117" s="190"/>
      <c r="N117" s="166"/>
      <c r="O117" s="166"/>
      <c r="P117" s="166"/>
      <c r="Q117" s="166"/>
      <c r="R117" s="166"/>
      <c r="S117" s="166"/>
      <c r="T117" s="166"/>
      <c r="U117" s="166"/>
    </row>
    <row r="118" spans="2:21" s="171" customFormat="1" ht="16.5" customHeight="1">
      <c r="B118" s="162"/>
      <c r="C118" s="163"/>
      <c r="D118" s="163"/>
      <c r="E118" s="338"/>
      <c r="F118" s="270"/>
      <c r="G118" s="191"/>
      <c r="H118" s="379"/>
      <c r="I118" s="198"/>
      <c r="J118" s="213"/>
      <c r="K118" s="166"/>
      <c r="L118" s="168">
        <v>16</v>
      </c>
      <c r="M118" s="190"/>
      <c r="N118" s="166"/>
      <c r="O118" s="166"/>
      <c r="P118" s="166"/>
      <c r="Q118" s="166"/>
      <c r="R118" s="166"/>
      <c r="S118" s="166"/>
      <c r="T118" s="166"/>
      <c r="U118" s="166"/>
    </row>
    <row r="119" spans="2:21" s="171" customFormat="1" ht="16.5" customHeight="1">
      <c r="B119" s="200"/>
      <c r="C119" s="195"/>
      <c r="D119" s="195"/>
      <c r="E119" s="340"/>
      <c r="F119" s="252"/>
      <c r="G119" s="217"/>
      <c r="H119" s="381"/>
      <c r="I119" s="206"/>
      <c r="J119" s="221"/>
      <c r="K119" s="166"/>
      <c r="L119" s="168">
        <v>17</v>
      </c>
      <c r="M119" s="190"/>
      <c r="N119" s="166"/>
      <c r="O119" s="166"/>
      <c r="P119" s="166"/>
      <c r="Q119" s="166"/>
      <c r="R119" s="166"/>
      <c r="S119" s="166"/>
      <c r="T119" s="166"/>
      <c r="U119" s="166"/>
    </row>
    <row r="120" spans="2:21" s="171" customFormat="1" ht="16.5" customHeight="1">
      <c r="B120" s="200"/>
      <c r="C120" s="195"/>
      <c r="D120" s="195"/>
      <c r="E120" s="340"/>
      <c r="F120" s="252"/>
      <c r="G120" s="217"/>
      <c r="H120" s="381"/>
      <c r="I120" s="206"/>
      <c r="J120" s="213"/>
      <c r="K120" s="166"/>
      <c r="L120" s="168">
        <v>18</v>
      </c>
      <c r="M120" s="190"/>
      <c r="N120" s="166"/>
      <c r="O120" s="166"/>
      <c r="P120" s="166"/>
      <c r="Q120" s="166"/>
      <c r="R120" s="166"/>
      <c r="S120" s="166"/>
      <c r="T120" s="166"/>
      <c r="U120" s="166"/>
    </row>
    <row r="121" spans="2:21" s="171" customFormat="1" ht="16.5" customHeight="1">
      <c r="B121" s="172"/>
      <c r="C121" s="154"/>
      <c r="D121" s="154"/>
      <c r="E121" s="374"/>
      <c r="F121" s="154"/>
      <c r="G121" s="154"/>
      <c r="H121" s="378"/>
      <c r="I121" s="188"/>
      <c r="J121" s="221"/>
      <c r="K121" s="166"/>
      <c r="L121" s="168">
        <v>19</v>
      </c>
      <c r="M121" s="190"/>
      <c r="N121" s="166"/>
      <c r="O121" s="166"/>
      <c r="P121" s="166"/>
      <c r="Q121" s="166"/>
      <c r="R121" s="166"/>
      <c r="S121" s="166"/>
      <c r="T121" s="166"/>
      <c r="U121" s="166"/>
    </row>
    <row r="122" spans="2:21" s="171" customFormat="1" ht="16.5" customHeight="1">
      <c r="B122" s="162"/>
      <c r="C122" s="163"/>
      <c r="D122" s="163"/>
      <c r="E122" s="338"/>
      <c r="F122" s="191"/>
      <c r="G122" s="191"/>
      <c r="H122" s="379"/>
      <c r="I122" s="198"/>
      <c r="J122" s="221"/>
      <c r="K122" s="166"/>
      <c r="L122" s="168">
        <v>20</v>
      </c>
      <c r="M122" s="190"/>
      <c r="N122" s="166"/>
      <c r="O122" s="166"/>
      <c r="P122" s="166"/>
      <c r="Q122" s="166"/>
      <c r="R122" s="166"/>
      <c r="S122" s="166"/>
      <c r="T122" s="166"/>
      <c r="U122" s="166"/>
    </row>
    <row r="123" spans="2:21" s="171" customFormat="1" ht="16.5" customHeight="1">
      <c r="B123" s="172"/>
      <c r="C123" s="154"/>
      <c r="D123" s="154"/>
      <c r="E123" s="374"/>
      <c r="F123" s="154"/>
      <c r="G123" s="154"/>
      <c r="H123" s="378"/>
      <c r="I123" s="188"/>
      <c r="J123" s="211"/>
      <c r="K123" s="166"/>
      <c r="L123" s="168">
        <v>21</v>
      </c>
      <c r="M123" s="190"/>
      <c r="N123" s="166"/>
      <c r="O123" s="166"/>
      <c r="P123" s="166"/>
      <c r="Q123" s="166"/>
      <c r="R123" s="166"/>
      <c r="S123" s="166"/>
      <c r="T123" s="166"/>
      <c r="U123" s="166"/>
    </row>
    <row r="124" spans="2:21" s="171" customFormat="1" ht="16.5" customHeight="1">
      <c r="B124" s="162"/>
      <c r="C124" s="163"/>
      <c r="D124" s="163"/>
      <c r="E124" s="338"/>
      <c r="F124" s="191"/>
      <c r="G124" s="191"/>
      <c r="H124" s="379"/>
      <c r="I124" s="198"/>
      <c r="J124" s="213"/>
      <c r="K124" s="166"/>
      <c r="L124" s="168">
        <v>22</v>
      </c>
      <c r="M124" s="190"/>
      <c r="N124" s="166"/>
      <c r="O124" s="166"/>
      <c r="P124" s="166"/>
      <c r="Q124" s="166"/>
      <c r="R124" s="166"/>
      <c r="S124" s="166"/>
      <c r="T124" s="166"/>
      <c r="U124" s="166"/>
    </row>
    <row r="125" spans="2:21" s="171" customFormat="1" ht="16.5" customHeight="1">
      <c r="B125" s="172"/>
      <c r="C125" s="154"/>
      <c r="D125" s="154"/>
      <c r="E125" s="374"/>
      <c r="F125" s="154"/>
      <c r="G125" s="154"/>
      <c r="H125" s="378"/>
      <c r="I125" s="232"/>
      <c r="J125" s="211"/>
      <c r="K125" s="166"/>
      <c r="L125" s="168">
        <v>23</v>
      </c>
      <c r="M125" s="190"/>
      <c r="N125" s="166"/>
      <c r="O125" s="166"/>
      <c r="P125" s="166"/>
      <c r="Q125" s="166"/>
      <c r="R125" s="166"/>
      <c r="S125" s="166"/>
      <c r="T125" s="166"/>
      <c r="U125" s="166"/>
    </row>
    <row r="126" spans="2:21" s="171" customFormat="1" ht="16.5" customHeight="1">
      <c r="B126" s="162"/>
      <c r="C126" s="163"/>
      <c r="D126" s="163"/>
      <c r="E126" s="338"/>
      <c r="F126" s="191"/>
      <c r="G126" s="191"/>
      <c r="H126" s="379"/>
      <c r="I126" s="198"/>
      <c r="J126" s="213"/>
      <c r="K126" s="166"/>
      <c r="L126" s="168">
        <v>24</v>
      </c>
      <c r="M126" s="190"/>
      <c r="N126" s="166"/>
      <c r="O126" s="166"/>
      <c r="P126" s="166"/>
      <c r="Q126" s="166"/>
      <c r="R126" s="166"/>
      <c r="S126" s="166"/>
      <c r="T126" s="166"/>
      <c r="U126" s="166"/>
    </row>
    <row r="127" spans="2:21" s="171" customFormat="1" ht="16.5" customHeight="1">
      <c r="B127" s="172"/>
      <c r="C127" s="154"/>
      <c r="D127" s="154"/>
      <c r="E127" s="374"/>
      <c r="F127" s="154"/>
      <c r="G127" s="154"/>
      <c r="H127" s="378"/>
      <c r="I127" s="206"/>
      <c r="J127" s="211"/>
      <c r="K127" s="166"/>
      <c r="L127" s="168">
        <v>25</v>
      </c>
      <c r="M127" s="190"/>
      <c r="N127" s="166"/>
      <c r="O127" s="166"/>
      <c r="P127" s="166"/>
      <c r="Q127" s="166"/>
      <c r="R127" s="166"/>
      <c r="S127" s="166"/>
      <c r="T127" s="166"/>
      <c r="U127" s="166"/>
    </row>
    <row r="128" spans="2:21" s="171" customFormat="1" ht="16.5" customHeight="1">
      <c r="B128" s="162"/>
      <c r="C128" s="163"/>
      <c r="D128" s="163"/>
      <c r="E128" s="338"/>
      <c r="F128" s="191"/>
      <c r="G128" s="191"/>
      <c r="H128" s="379"/>
      <c r="I128" s="198"/>
      <c r="J128" s="213"/>
      <c r="K128" s="166"/>
      <c r="L128" s="168">
        <v>26</v>
      </c>
      <c r="M128" s="190"/>
      <c r="N128" s="166"/>
      <c r="O128" s="166"/>
      <c r="P128" s="166"/>
      <c r="Q128" s="166"/>
      <c r="R128" s="166"/>
      <c r="S128" s="166"/>
      <c r="T128" s="166"/>
      <c r="U128" s="166"/>
    </row>
    <row r="129" spans="2:21" s="171" customFormat="1" ht="16.5" customHeight="1">
      <c r="B129" s="172"/>
      <c r="C129" s="154"/>
      <c r="D129" s="154"/>
      <c r="E129" s="374"/>
      <c r="F129" s="154"/>
      <c r="G129" s="154"/>
      <c r="H129" s="378"/>
      <c r="I129" s="188"/>
      <c r="J129" s="221"/>
      <c r="K129" s="166"/>
      <c r="L129" s="168">
        <v>27</v>
      </c>
      <c r="M129" s="190"/>
      <c r="N129" s="166"/>
      <c r="O129" s="166"/>
      <c r="P129" s="166"/>
      <c r="Q129" s="166"/>
      <c r="R129" s="166"/>
      <c r="S129" s="166"/>
      <c r="T129" s="166"/>
      <c r="U129" s="166"/>
    </row>
    <row r="130" spans="2:21" s="171" customFormat="1" ht="16.5" customHeight="1">
      <c r="B130" s="162"/>
      <c r="C130" s="163"/>
      <c r="D130" s="163"/>
      <c r="E130" s="338"/>
      <c r="F130" s="191"/>
      <c r="G130" s="191"/>
      <c r="H130" s="379"/>
      <c r="I130" s="198"/>
      <c r="J130" s="221"/>
      <c r="K130" s="166"/>
      <c r="L130" s="168">
        <v>28</v>
      </c>
      <c r="M130" s="190"/>
      <c r="N130" s="166"/>
      <c r="O130" s="166"/>
      <c r="P130" s="166"/>
      <c r="Q130" s="166"/>
      <c r="R130" s="166"/>
      <c r="S130" s="166"/>
      <c r="T130" s="166"/>
      <c r="U130" s="166"/>
    </row>
    <row r="131" spans="2:21" s="171" customFormat="1" ht="16.5" customHeight="1">
      <c r="B131" s="210" t="s">
        <v>28</v>
      </c>
      <c r="C131" s="154"/>
      <c r="D131" s="154"/>
      <c r="E131" s="374"/>
      <c r="F131" s="154"/>
      <c r="G131" s="154"/>
      <c r="H131" s="378"/>
      <c r="I131" s="188"/>
      <c r="J131" s="211"/>
      <c r="K131" s="166"/>
      <c r="L131" s="168">
        <v>29</v>
      </c>
      <c r="M131" s="190"/>
      <c r="N131" s="166"/>
      <c r="O131" s="166"/>
      <c r="P131" s="166"/>
      <c r="Q131" s="166"/>
      <c r="R131" s="166"/>
      <c r="S131" s="166"/>
      <c r="T131" s="166"/>
      <c r="U131" s="166"/>
    </row>
    <row r="132" spans="2:21" s="171" customFormat="1" ht="16.5" customHeight="1">
      <c r="B132" s="162"/>
      <c r="C132" s="163"/>
      <c r="D132" s="163"/>
      <c r="E132" s="338"/>
      <c r="F132" s="191"/>
      <c r="G132" s="191"/>
      <c r="H132" s="379"/>
      <c r="I132" s="198"/>
      <c r="J132" s="213"/>
      <c r="K132" s="166"/>
      <c r="L132" s="168">
        <v>30</v>
      </c>
      <c r="M132" s="190"/>
      <c r="N132" s="166"/>
      <c r="O132" s="166"/>
      <c r="P132" s="166"/>
      <c r="Q132" s="166"/>
      <c r="R132" s="166"/>
      <c r="S132" s="166"/>
      <c r="T132" s="166"/>
      <c r="U132" s="166"/>
    </row>
  </sheetData>
  <mergeCells count="8">
    <mergeCell ref="C102:D102"/>
    <mergeCell ref="I102:J102"/>
    <mergeCell ref="C36:D36"/>
    <mergeCell ref="I36:J36"/>
    <mergeCell ref="C3:D3"/>
    <mergeCell ref="I3:J3"/>
    <mergeCell ref="C69:D69"/>
    <mergeCell ref="I69:J69"/>
  </mergeCells>
  <phoneticPr fontId="38"/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Footer>&amp;R江戸崎地方衛生土木組合</oddFooter>
  </headerFooter>
  <rowBreaks count="3" manualBreakCount="3">
    <brk id="33" min="1" max="9" man="1"/>
    <brk id="66" min="1" max="9" man="1"/>
    <brk id="99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</vt:lpstr>
      <vt:lpstr>焼却総括</vt:lpstr>
      <vt:lpstr>①H15環境省諸経費計算シート </vt:lpstr>
      <vt:lpstr>1焼却施設科目</vt:lpstr>
      <vt:lpstr>1焼却施設細目</vt:lpstr>
      <vt:lpstr>別紙明細1</vt:lpstr>
      <vt:lpstr>積上げ共通仮設費</vt:lpstr>
      <vt:lpstr>'①H15環境省諸経費計算シート '!Print_Area</vt:lpstr>
      <vt:lpstr>'1焼却施設科目'!Print_Area</vt:lpstr>
      <vt:lpstr>'1焼却施設細目'!Print_Area</vt:lpstr>
      <vt:lpstr>焼却総括!Print_Area</vt:lpstr>
      <vt:lpstr>積上げ共通仮設費!Print_Area</vt:lpstr>
      <vt:lpstr>表紙!Print_Area</vt:lpstr>
      <vt:lpstr>別紙明細1!Print_Area</vt:lpstr>
    </vt:vector>
  </TitlesOfParts>
  <Manager>庄司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EJEC</dc:creator>
  <cp:lastModifiedBy> </cp:lastModifiedBy>
  <cp:lastPrinted>2022-10-31T05:17:45Z</cp:lastPrinted>
  <dcterms:created xsi:type="dcterms:W3CDTF">2011-09-23T02:28:57Z</dcterms:created>
  <dcterms:modified xsi:type="dcterms:W3CDTF">2022-10-31T05:17:57Z</dcterms:modified>
</cp:coreProperties>
</file>